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676" activeTab="0"/>
  </bookViews>
  <sheets>
    <sheet name="MODEL FIN PLANA 05" sheetId="1" r:id="rId1"/>
  </sheets>
  <definedNames>
    <definedName name="_xlnm.Print_Titles" localSheetId="0">'MODEL FIN PLANA 05'!$1:$2</definedName>
    <definedName name="_xlnm.Print_Area" localSheetId="0">'MODEL FIN PLANA 05'!$A$1:$M$205</definedName>
  </definedNames>
  <calcPr fullCalcOnLoad="1"/>
</workbook>
</file>

<file path=xl/sharedStrings.xml><?xml version="1.0" encoding="utf-8"?>
<sst xmlns="http://schemas.openxmlformats.org/spreadsheetml/2006/main" count="343" uniqueCount="166">
  <si>
    <t>Vlastiti prihodi</t>
  </si>
  <si>
    <t>Donacije</t>
  </si>
  <si>
    <t>Ukupno</t>
  </si>
  <si>
    <t>Račun rashoda/izdatka</t>
  </si>
  <si>
    <t>Naziv računa</t>
  </si>
  <si>
    <t>Namjenski prihodi</t>
  </si>
  <si>
    <t>u kunama</t>
  </si>
  <si>
    <t>Korisnik proračuna</t>
  </si>
  <si>
    <t>Prihodi i primici</t>
  </si>
  <si>
    <t>Brojčana oznaka i naziv glavnog programa</t>
  </si>
  <si>
    <t>Brojčana oznaka i naziv aktivnosti/tekućeg ili kapitalnog projekta</t>
  </si>
  <si>
    <t>UKUPNO A/Tpr./Kpr.</t>
  </si>
  <si>
    <t>Plaće za redovan rad</t>
  </si>
  <si>
    <t>Doprinos za zdravstv.osig.</t>
  </si>
  <si>
    <t>Doprinos za zapošljavanje</t>
  </si>
  <si>
    <t>Rashodi za zaposlene</t>
  </si>
  <si>
    <t>Materijalni rashodi</t>
  </si>
  <si>
    <t>Sitni inventar</t>
  </si>
  <si>
    <t>Financijski rashodi</t>
  </si>
  <si>
    <t xml:space="preserve"> </t>
  </si>
  <si>
    <t>Usluge prijevoza</t>
  </si>
  <si>
    <t>Intelekt.i osobne usluge</t>
  </si>
  <si>
    <t>Reprezentacija</t>
  </si>
  <si>
    <t>Autorski honorari</t>
  </si>
  <si>
    <t>Rashodi za nabavu proizv.DI</t>
  </si>
  <si>
    <t>(proračunski korisnik)</t>
  </si>
  <si>
    <t>______________________</t>
  </si>
  <si>
    <t>________________________</t>
  </si>
  <si>
    <t xml:space="preserve"> Procjena 2008.</t>
  </si>
  <si>
    <t>PROJEKT: Zbirka ručnika Mate Batorovića - donacija Muzeju grada Iloka-OBRADA I PREZENTACIJA</t>
  </si>
  <si>
    <t>Autorski honorar</t>
  </si>
  <si>
    <t>Ostale usluge ( grafičke i tiskarske)</t>
  </si>
  <si>
    <t xml:space="preserve"> Plan 2007.</t>
  </si>
  <si>
    <t xml:space="preserve"> Procjena 2009.</t>
  </si>
  <si>
    <t>Darovi-neoporezivi dio</t>
  </si>
  <si>
    <t>Dnevnice za službena putovanja</t>
  </si>
  <si>
    <t>Smještaj na službenom putu</t>
  </si>
  <si>
    <t>Ostali rahodi za službena putovanja</t>
  </si>
  <si>
    <t>Seminari, savjetovanja, simpoziji</t>
  </si>
  <si>
    <t>Tečajevi i stručni ispiti</t>
  </si>
  <si>
    <t>Uredski materijal</t>
  </si>
  <si>
    <t>Literatura (publikac.časopisi, glasila, knjige)</t>
  </si>
  <si>
    <t>Arhivski materijal</t>
  </si>
  <si>
    <t>Materijal i sredstva za čišćenje i održavanje</t>
  </si>
  <si>
    <t>Ostali materijal za potrebe redovnog poslovanja</t>
  </si>
  <si>
    <t>Električna energija</t>
  </si>
  <si>
    <t>Plin</t>
  </si>
  <si>
    <t>Mat.i dijel.za tek.i inv.održav.postr. i opreme</t>
  </si>
  <si>
    <t>Usluge telefona</t>
  </si>
  <si>
    <t>Usluge interneta</t>
  </si>
  <si>
    <t>Poštarina</t>
  </si>
  <si>
    <t>Ostale usluge za komunikaciju i prijevoz</t>
  </si>
  <si>
    <t>Usluge tekućeg i inv.održav.postr. i opreme</t>
  </si>
  <si>
    <t>Ostale usluge tekućeg i invest.održavanja</t>
  </si>
  <si>
    <t>Opskrba vodom</t>
  </si>
  <si>
    <t>Iznošenje i odvoz smeća</t>
  </si>
  <si>
    <t>Ugovori o djelu</t>
  </si>
  <si>
    <t>Usluge ažuriranja računalnih baza</t>
  </si>
  <si>
    <t>Ostale računalne usluge</t>
  </si>
  <si>
    <t>Grafičke i tiskarske usluge</t>
  </si>
  <si>
    <t>Film i izrada fotografija</t>
  </si>
  <si>
    <t>Ostale nespomenute usluge</t>
  </si>
  <si>
    <t>Premije osiguranja imovine</t>
  </si>
  <si>
    <t>Proračun Grada Iloka Opći prihodi i primici</t>
  </si>
  <si>
    <t>Prihodi za posebne namjene</t>
  </si>
  <si>
    <t>Pomoći</t>
  </si>
  <si>
    <t xml:space="preserve">Prihodi od nefinanc. imovine </t>
  </si>
  <si>
    <t>Namjenski primici od zaduživanja</t>
  </si>
  <si>
    <t>Naziv programa: Redovna djelatnost</t>
  </si>
  <si>
    <t>Naziv aktivnosti: Administracija i upravljanje</t>
  </si>
  <si>
    <t>Naziv aktivnosti: VII. Dani Julija Benešića</t>
  </si>
  <si>
    <t>Naknada za prijevoz na služb.putu</t>
  </si>
  <si>
    <t>Ostale pohranjene vrijednosti</t>
  </si>
  <si>
    <t>Opći prihodi i primici</t>
  </si>
  <si>
    <t xml:space="preserve">Vlastiti prihodi - Prihodi ostvareni obavljanjem osn. i ost. poslova </t>
  </si>
  <si>
    <t>Prihodi od nefinanc.imovine</t>
  </si>
  <si>
    <t>Usluge čišćenja, pranja i slično</t>
  </si>
  <si>
    <t>Usluge čuvanja imovine i osoba</t>
  </si>
  <si>
    <t>Ostale komunalne usluge</t>
  </si>
  <si>
    <t>Usluge agencija, stud.servisa(prijevodi,prijepisi)</t>
  </si>
  <si>
    <t>Tekuće donacije</t>
  </si>
  <si>
    <t>Ostala uredska oprema</t>
  </si>
  <si>
    <t>Ostale intelektualne usluge</t>
  </si>
  <si>
    <t>Računala i računalna oprema</t>
  </si>
  <si>
    <t>Roba-suveniri</t>
  </si>
  <si>
    <t>Mat.i dijel.za tek.i inv.održav. građ. objekata</t>
  </si>
  <si>
    <t>Ostali materijal za tekuće i investic. održavanje</t>
  </si>
  <si>
    <t>Ostale usluge promidžbe i informiranja</t>
  </si>
  <si>
    <t>Službena, radna i zaštitna odjeća i obuća</t>
  </si>
  <si>
    <t>Usluge platnog prometa</t>
  </si>
  <si>
    <t>Naknada za prijevoz na posao i s posla</t>
  </si>
  <si>
    <t xml:space="preserve">Sveukupno </t>
  </si>
  <si>
    <t>Promidžbeni materijali</t>
  </si>
  <si>
    <t>Naziv aktivnosti: Restauracija muzejske građe</t>
  </si>
  <si>
    <t>Naziv aktivnosti: Digitalizacija muzejske građe</t>
  </si>
  <si>
    <t>Plaće za prekovremeni rad</t>
  </si>
  <si>
    <t>Grafičke usluge</t>
  </si>
  <si>
    <t>Konzervatorsko-restauratorske usluge</t>
  </si>
  <si>
    <t>Regres za godišnji odmor</t>
  </si>
  <si>
    <t>Naknada za korištenje privat.auto. u sl.svrhe</t>
  </si>
  <si>
    <t>Motorni benzin i dizel gorivo</t>
  </si>
  <si>
    <t>Usluge tekućeg i inv.održav.građ.objekata</t>
  </si>
  <si>
    <t>Elektronski mediji</t>
  </si>
  <si>
    <t>Obvezni i prevent.zdravstv.pregledi zaposlen.</t>
  </si>
  <si>
    <t>Dimnjačarske usluge</t>
  </si>
  <si>
    <t>Naknade troškova službenog puta izvan r.o.</t>
  </si>
  <si>
    <t>Naknade ostalih troškova izvan radne organ.</t>
  </si>
  <si>
    <t>Deratizacija i dezinsekcija</t>
  </si>
  <si>
    <t>Rashodi protokola (vijenci, cvijeće, i slično)</t>
  </si>
  <si>
    <t>Tekuće donacije sportskim društvima</t>
  </si>
  <si>
    <t>Pomoćni materijal</t>
  </si>
  <si>
    <t xml:space="preserve">Usluge prijevoda </t>
  </si>
  <si>
    <t>Naknada za prijevoz na sl.putu u zemlji</t>
  </si>
  <si>
    <t>Naknade za prijevoz na sl.putu u zemlji</t>
  </si>
  <si>
    <t>Dnevnice za službeni put u zemlji</t>
  </si>
  <si>
    <t>Naziv aktivnosti: Nominacija za nagradu EMYA 2013.</t>
  </si>
  <si>
    <t xml:space="preserve">Naziv aktivnosti: Izložbe, radionice, predavanja </t>
  </si>
  <si>
    <t>Naknada troškova službenog puta-vanjski</t>
  </si>
  <si>
    <t>Kotizacija-Ostale pristojbe i naknade</t>
  </si>
  <si>
    <t>Prihodi za posebne namjene (Min.kulture-VSŽ-drugo)</t>
  </si>
  <si>
    <t>Plan 2013. UKUPNO</t>
  </si>
  <si>
    <t xml:space="preserve"> Procjena 2015.</t>
  </si>
  <si>
    <t>Otpremnine</t>
  </si>
  <si>
    <t xml:space="preserve"> Rebalans 2013.</t>
  </si>
  <si>
    <t xml:space="preserve"> Procjena 2016.</t>
  </si>
  <si>
    <t>Nagrade</t>
  </si>
  <si>
    <t>Usluge odvjetnika i pravnog savjetovanja</t>
  </si>
  <si>
    <t>Knjige</t>
  </si>
  <si>
    <t>poštarina</t>
  </si>
  <si>
    <t>Pohranjena djela likovnih umjetnika</t>
  </si>
  <si>
    <t>Pohranjena kiparska djela</t>
  </si>
  <si>
    <t>Arhivska građa</t>
  </si>
  <si>
    <t>Telefoni i ostali komunikacijski uređaji</t>
  </si>
  <si>
    <t>Članarine tuzemne</t>
  </si>
  <si>
    <t>Međunarodne čl.</t>
  </si>
  <si>
    <t>Premije osiguranja zaposlenika</t>
  </si>
  <si>
    <t>Znanstvenoistraživačke usluge</t>
  </si>
  <si>
    <t>arhivski materijal</t>
  </si>
  <si>
    <t>Naziv aktivnosti: K++ program za obradu knjižne građe</t>
  </si>
  <si>
    <t>Pomoći-HZZO</t>
  </si>
  <si>
    <t>Intelektualne usluge a.h./prijevod</t>
  </si>
  <si>
    <t>Promidžba i informiranje</t>
  </si>
  <si>
    <t>Osiguranje-putno</t>
  </si>
  <si>
    <t>GRADSKA KNJIŽNICA I ČITAONICA ILOK</t>
  </si>
  <si>
    <t>Naziv aktivnosti:  PREDSTAVLJANJE KNJIGA</t>
  </si>
  <si>
    <t>Ostale naknade i kotizacije</t>
  </si>
  <si>
    <t>Uredski potrošni materijal</t>
  </si>
  <si>
    <t>Reprezentacija -</t>
  </si>
  <si>
    <t>Ostali nespomenuti rash.-nagrade djeci</t>
  </si>
  <si>
    <t>Naknade troškova sl.puta -vanjski suradnici</t>
  </si>
  <si>
    <t xml:space="preserve">Pomoći </t>
  </si>
  <si>
    <t>GLAVNI PROGRAM: KNJIŽNIČNA DJELATNOST</t>
  </si>
  <si>
    <t>Plan 2015. UKUPNO</t>
  </si>
  <si>
    <t>Proračun Grada Iloka Opći prihodi i primici (Plan 2015.)</t>
  </si>
  <si>
    <t>Procjena 2017.</t>
  </si>
  <si>
    <t xml:space="preserve"> Procjena 2017.</t>
  </si>
  <si>
    <t>Rashodi za nabavu knjiga</t>
  </si>
  <si>
    <t xml:space="preserve">Sastavila: </t>
  </si>
  <si>
    <t>Plan 2016.</t>
  </si>
  <si>
    <t>Procjena 2018.</t>
  </si>
  <si>
    <t>Plan 2016. UKUPNO</t>
  </si>
  <si>
    <t>Proračun Grada Iloka Opći prihodi i primici (Plan 2016.)</t>
  </si>
  <si>
    <t xml:space="preserve"> Procjena 2018.</t>
  </si>
  <si>
    <t xml:space="preserve"> Rebalans 2015.-Izvor Grad Ilok</t>
  </si>
  <si>
    <t xml:space="preserve">Naziv aktivnosti: RADIONICE </t>
  </si>
  <si>
    <t>U Iloku, 14.10.2015.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</si>
</sst>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%"/>
    <numFmt numFmtId="182" formatCode="&quot;Da&quot;;&quot;Da&quot;;&quot;Ne&quot;"/>
    <numFmt numFmtId="183" formatCode="&quot;Istina&quot;;&quot;Istina&quot;;&quot;Laž&quot;"/>
    <numFmt numFmtId="184" formatCode="&quot;Uključeno&quot;;&quot;Uključeno&quot;;&quot;Isključeno&quot;"/>
    <numFmt numFmtId="185" formatCode="_(* #,##0.0_);_(* \(#,##0.0\);_(* &quot;-&quot;??_);_(@_)"/>
    <numFmt numFmtId="186" formatCode="_(* #,##0_);_(* \(#,##0\);_(* &quot;-&quot;??_);_(@_)"/>
  </numFmts>
  <fonts count="41">
    <font>
      <sz val="10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 quotePrefix="1">
      <alignment horizontal="left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0" xfId="0" applyNumberFormat="1" applyFont="1" applyAlignment="1">
      <alignment wrapText="1"/>
    </xf>
    <xf numFmtId="0" fontId="2" fillId="0" borderId="10" xfId="0" applyNumberFormat="1" applyFont="1" applyBorder="1" applyAlignment="1" quotePrefix="1">
      <alignment horizontal="left" vertical="justify"/>
    </xf>
    <xf numFmtId="0" fontId="2" fillId="0" borderId="11" xfId="0" applyNumberFormat="1" applyFont="1" applyBorder="1" applyAlignment="1" quotePrefix="1">
      <alignment horizontal="left" vertical="justify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wrapText="1"/>
    </xf>
    <xf numFmtId="3" fontId="2" fillId="0" borderId="0" xfId="0" applyNumberFormat="1" applyFont="1" applyBorder="1" applyAlignment="1">
      <alignment horizontal="center" wrapText="1"/>
    </xf>
    <xf numFmtId="3" fontId="2" fillId="0" borderId="0" xfId="0" applyNumberFormat="1" applyFont="1" applyBorder="1" applyAlignment="1">
      <alignment/>
    </xf>
    <xf numFmtId="179" fontId="3" fillId="0" borderId="0" xfId="59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79" fontId="2" fillId="0" borderId="0" xfId="59" applyFont="1" applyBorder="1" applyAlignment="1">
      <alignment/>
    </xf>
    <xf numFmtId="3" fontId="2" fillId="0" borderId="0" xfId="0" applyNumberFormat="1" applyFont="1" applyFill="1" applyBorder="1" applyAlignment="1" quotePrefix="1">
      <alignment horizontal="left"/>
    </xf>
    <xf numFmtId="3" fontId="4" fillId="0" borderId="0" xfId="0" applyNumberFormat="1" applyFont="1" applyFill="1" applyBorder="1" applyAlignment="1" quotePrefix="1">
      <alignment horizontal="left"/>
    </xf>
    <xf numFmtId="0" fontId="2" fillId="0" borderId="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 quotePrefix="1">
      <alignment horizontal="center" vertical="justify" wrapText="1"/>
    </xf>
    <xf numFmtId="0" fontId="2" fillId="0" borderId="10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 quotePrefix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3" fontId="2" fillId="0" borderId="10" xfId="0" applyNumberFormat="1" applyFont="1" applyFill="1" applyBorder="1" applyAlignment="1" quotePrefix="1">
      <alignment horizontal="center" wrapText="1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/>
    </xf>
    <xf numFmtId="0" fontId="3" fillId="0" borderId="1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left" vertical="justify"/>
    </xf>
    <xf numFmtId="3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3" fontId="2" fillId="0" borderId="0" xfId="0" applyNumberFormat="1" applyFont="1" applyBorder="1" applyAlignment="1" quotePrefix="1">
      <alignment horizontal="center"/>
    </xf>
    <xf numFmtId="0" fontId="2" fillId="0" borderId="0" xfId="0" applyNumberFormat="1" applyFont="1" applyBorder="1" applyAlignment="1">
      <alignment/>
    </xf>
    <xf numFmtId="0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 quotePrefix="1">
      <alignment horizontal="left" vertical="justify"/>
    </xf>
    <xf numFmtId="3" fontId="2" fillId="0" borderId="13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wrapText="1"/>
    </xf>
    <xf numFmtId="3" fontId="5" fillId="0" borderId="0" xfId="0" applyNumberFormat="1" applyFont="1" applyAlignment="1">
      <alignment horizontal="center"/>
    </xf>
    <xf numFmtId="3" fontId="4" fillId="0" borderId="0" xfId="0" applyNumberFormat="1" applyFont="1" applyFill="1" applyBorder="1" applyAlignment="1">
      <alignment horizontal="left" wrapText="1"/>
    </xf>
    <xf numFmtId="0" fontId="3" fillId="0" borderId="0" xfId="0" applyNumberFormat="1" applyFont="1" applyAlignment="1">
      <alignment/>
    </xf>
    <xf numFmtId="3" fontId="4" fillId="0" borderId="14" xfId="0" applyNumberFormat="1" applyFont="1" applyFill="1" applyBorder="1" applyAlignment="1" quotePrefix="1">
      <alignment horizontal="left"/>
    </xf>
    <xf numFmtId="0" fontId="2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 quotePrefix="1">
      <alignment horizontal="left"/>
    </xf>
    <xf numFmtId="3" fontId="3" fillId="0" borderId="16" xfId="0" applyNumberFormat="1" applyFont="1" applyBorder="1" applyAlignment="1">
      <alignment/>
    </xf>
    <xf numFmtId="3" fontId="3" fillId="0" borderId="16" xfId="0" applyNumberFormat="1" applyFont="1" applyBorder="1" applyAlignment="1">
      <alignment wrapText="1"/>
    </xf>
    <xf numFmtId="3" fontId="3" fillId="0" borderId="16" xfId="0" applyNumberFormat="1" applyFont="1" applyBorder="1" applyAlignment="1">
      <alignment horizontal="left"/>
    </xf>
    <xf numFmtId="3" fontId="4" fillId="0" borderId="16" xfId="0" applyNumberFormat="1" applyFont="1" applyBorder="1" applyAlignment="1">
      <alignment horizontal="left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left"/>
    </xf>
    <xf numFmtId="3" fontId="2" fillId="0" borderId="16" xfId="0" applyNumberFormat="1" applyFont="1" applyBorder="1" applyAlignment="1">
      <alignment/>
    </xf>
    <xf numFmtId="3" fontId="2" fillId="0" borderId="16" xfId="0" applyNumberFormat="1" applyFont="1" applyBorder="1" applyAlignment="1">
      <alignment horizontal="left" vertical="justify" wrapText="1"/>
    </xf>
    <xf numFmtId="3" fontId="2" fillId="0" borderId="16" xfId="0" applyNumberFormat="1" applyFont="1" applyBorder="1" applyAlignment="1" quotePrefix="1">
      <alignment horizontal="right" vertical="justify" wrapText="1"/>
    </xf>
    <xf numFmtId="0" fontId="2" fillId="0" borderId="16" xfId="0" applyNumberFormat="1" applyFont="1" applyBorder="1" applyAlignment="1">
      <alignment horizontal="left" vertical="justify" wrapText="1"/>
    </xf>
    <xf numFmtId="186" fontId="2" fillId="0" borderId="16" xfId="59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10" xfId="0" applyNumberFormat="1" applyFont="1" applyBorder="1" applyAlignment="1" quotePrefix="1">
      <alignment horizontal="right" vertical="justify"/>
    </xf>
    <xf numFmtId="3" fontId="2" fillId="0" borderId="11" xfId="0" applyNumberFormat="1" applyFont="1" applyBorder="1" applyAlignment="1">
      <alignment horizontal="right" vertical="justify"/>
    </xf>
    <xf numFmtId="3" fontId="2" fillId="0" borderId="11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 wrapText="1"/>
    </xf>
    <xf numFmtId="3" fontId="2" fillId="0" borderId="11" xfId="0" applyNumberFormat="1" applyFont="1" applyBorder="1" applyAlignment="1" quotePrefix="1">
      <alignment horizontal="right" vertical="justify"/>
    </xf>
    <xf numFmtId="3" fontId="2" fillId="0" borderId="0" xfId="0" applyNumberFormat="1" applyFont="1" applyBorder="1" applyAlignment="1" quotePrefix="1">
      <alignment horizontal="right" vertical="justify"/>
    </xf>
    <xf numFmtId="3" fontId="2" fillId="0" borderId="11" xfId="0" applyNumberFormat="1" applyFont="1" applyBorder="1" applyAlignment="1" quotePrefix="1">
      <alignment horizontal="left" vertical="justify"/>
    </xf>
    <xf numFmtId="3" fontId="6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horizontal="right"/>
    </xf>
    <xf numFmtId="3" fontId="6" fillId="0" borderId="10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0" fontId="6" fillId="0" borderId="11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 quotePrefix="1">
      <alignment horizontal="center" wrapText="1"/>
    </xf>
    <xf numFmtId="3" fontId="6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3" fontId="2" fillId="0" borderId="1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6" fillId="0" borderId="16" xfId="0" applyNumberFormat="1" applyFont="1" applyFill="1" applyBorder="1" applyAlignment="1" quotePrefix="1">
      <alignment horizontal="center" wrapText="1"/>
    </xf>
    <xf numFmtId="3" fontId="2" fillId="0" borderId="10" xfId="0" applyNumberFormat="1" applyFont="1" applyFill="1" applyBorder="1" applyAlignment="1">
      <alignment/>
    </xf>
    <xf numFmtId="0" fontId="3" fillId="0" borderId="0" xfId="0" applyNumberFormat="1" applyFont="1" applyAlignment="1">
      <alignment horizontal="left"/>
    </xf>
    <xf numFmtId="0" fontId="2" fillId="33" borderId="11" xfId="0" applyNumberFormat="1" applyFont="1" applyFill="1" applyBorder="1" applyAlignment="1">
      <alignment horizontal="left"/>
    </xf>
    <xf numFmtId="3" fontId="3" fillId="33" borderId="0" xfId="0" applyNumberFormat="1" applyFont="1" applyFill="1" applyAlignment="1">
      <alignment/>
    </xf>
    <xf numFmtId="3" fontId="1" fillId="33" borderId="0" xfId="0" applyNumberFormat="1" applyFont="1" applyFill="1" applyAlignment="1">
      <alignment/>
    </xf>
    <xf numFmtId="0" fontId="2" fillId="33" borderId="11" xfId="0" applyNumberFormat="1" applyFont="1" applyFill="1" applyBorder="1" applyAlignment="1">
      <alignment horizontal="center"/>
    </xf>
    <xf numFmtId="3" fontId="2" fillId="33" borderId="11" xfId="0" applyNumberFormat="1" applyFont="1" applyFill="1" applyBorder="1" applyAlignment="1">
      <alignment horizontal="center"/>
    </xf>
    <xf numFmtId="0" fontId="6" fillId="33" borderId="11" xfId="0" applyNumberFormat="1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/>
    </xf>
    <xf numFmtId="0" fontId="2" fillId="33" borderId="12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left"/>
    </xf>
    <xf numFmtId="0" fontId="2" fillId="33" borderId="0" xfId="0" applyNumberFormat="1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 horizontal="right"/>
    </xf>
    <xf numFmtId="0" fontId="6" fillId="33" borderId="0" xfId="0" applyNumberFormat="1" applyFont="1" applyFill="1" applyBorder="1" applyAlignment="1">
      <alignment horizontal="center"/>
    </xf>
    <xf numFmtId="3" fontId="3" fillId="33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 horizontal="right"/>
    </xf>
    <xf numFmtId="0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wrapText="1"/>
    </xf>
    <xf numFmtId="3" fontId="3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0" fontId="2" fillId="0" borderId="13" xfId="0" applyNumberFormat="1" applyFont="1" applyBorder="1" applyAlignment="1" quotePrefix="1">
      <alignment horizontal="center" vertical="justify" wrapText="1"/>
    </xf>
    <xf numFmtId="0" fontId="2" fillId="0" borderId="13" xfId="0" applyNumberFormat="1" applyFont="1" applyBorder="1" applyAlignment="1">
      <alignment horizontal="center" wrapText="1"/>
    </xf>
    <xf numFmtId="3" fontId="6" fillId="0" borderId="17" xfId="0" applyNumberFormat="1" applyFont="1" applyFill="1" applyBorder="1" applyAlignment="1" quotePrefix="1">
      <alignment horizontal="center" wrapText="1"/>
    </xf>
    <xf numFmtId="3" fontId="2" fillId="0" borderId="13" xfId="0" applyNumberFormat="1" applyFont="1" applyBorder="1" applyAlignment="1">
      <alignment horizontal="center" wrapText="1"/>
    </xf>
    <xf numFmtId="3" fontId="2" fillId="0" borderId="17" xfId="0" applyNumberFormat="1" applyFont="1" applyBorder="1" applyAlignment="1">
      <alignment horizontal="center" wrapText="1"/>
    </xf>
    <xf numFmtId="3" fontId="2" fillId="0" borderId="13" xfId="0" applyNumberFormat="1" applyFont="1" applyFill="1" applyBorder="1" applyAlignment="1" quotePrefix="1">
      <alignment horizontal="center" wrapText="1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/>
    </xf>
    <xf numFmtId="3" fontId="6" fillId="0" borderId="0" xfId="0" applyNumberFormat="1" applyFont="1" applyFill="1" applyBorder="1" applyAlignment="1" quotePrefix="1">
      <alignment horizontal="center" wrapText="1"/>
    </xf>
    <xf numFmtId="3" fontId="2" fillId="0" borderId="0" xfId="0" applyNumberFormat="1" applyFont="1" applyFill="1" applyBorder="1" applyAlignment="1" quotePrefix="1">
      <alignment horizontal="center" wrapText="1"/>
    </xf>
    <xf numFmtId="0" fontId="2" fillId="0" borderId="18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left"/>
    </xf>
    <xf numFmtId="3" fontId="2" fillId="0" borderId="19" xfId="0" applyNumberFormat="1" applyFont="1" applyBorder="1" applyAlignment="1">
      <alignment/>
    </xf>
    <xf numFmtId="0" fontId="3" fillId="0" borderId="14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0" fontId="2" fillId="33" borderId="14" xfId="0" applyNumberFormat="1" applyFont="1" applyFill="1" applyBorder="1" applyAlignment="1">
      <alignment horizontal="left"/>
    </xf>
    <xf numFmtId="0" fontId="2" fillId="33" borderId="20" xfId="0" applyNumberFormat="1" applyFont="1" applyFill="1" applyBorder="1" applyAlignment="1">
      <alignment horizontal="center"/>
    </xf>
    <xf numFmtId="0" fontId="2" fillId="0" borderId="14" xfId="0" applyNumberFormat="1" applyFont="1" applyBorder="1" applyAlignment="1" quotePrefix="1">
      <alignment horizontal="center" vertical="justify" wrapText="1"/>
    </xf>
    <xf numFmtId="3" fontId="2" fillId="0" borderId="20" xfId="0" applyNumberFormat="1" applyFont="1" applyFill="1" applyBorder="1" applyAlignment="1" quotePrefix="1">
      <alignment horizontal="center" wrapText="1"/>
    </xf>
    <xf numFmtId="0" fontId="2" fillId="0" borderId="14" xfId="0" applyNumberFormat="1" applyFont="1" applyBorder="1" applyAlignment="1">
      <alignment horizontal="center"/>
    </xf>
    <xf numFmtId="3" fontId="2" fillId="0" borderId="21" xfId="0" applyNumberFormat="1" applyFont="1" applyBorder="1" applyAlignment="1" quotePrefix="1">
      <alignment horizontal="center"/>
    </xf>
    <xf numFmtId="3" fontId="2" fillId="0" borderId="12" xfId="0" applyNumberFormat="1" applyFont="1" applyBorder="1" applyAlignment="1">
      <alignment/>
    </xf>
    <xf numFmtId="0" fontId="2" fillId="33" borderId="21" xfId="0" applyNumberFormat="1" applyFont="1" applyFill="1" applyBorder="1" applyAlignment="1">
      <alignment horizontal="left"/>
    </xf>
    <xf numFmtId="0" fontId="2" fillId="33" borderId="10" xfId="0" applyNumberFormat="1" applyFont="1" applyFill="1" applyBorder="1" applyAlignment="1">
      <alignment horizontal="center"/>
    </xf>
    <xf numFmtId="3" fontId="3" fillId="0" borderId="0" xfId="0" applyNumberFormat="1" applyFont="1" applyBorder="1" applyAlignment="1">
      <alignment/>
    </xf>
    <xf numFmtId="3" fontId="5" fillId="0" borderId="16" xfId="0" applyNumberFormat="1" applyFont="1" applyFill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16" xfId="0" applyNumberFormat="1" applyFont="1" applyFill="1" applyBorder="1" applyAlignment="1">
      <alignment horizontal="right" vertical="justify" wrapText="1"/>
    </xf>
    <xf numFmtId="3" fontId="5" fillId="0" borderId="16" xfId="0" applyNumberFormat="1" applyFont="1" applyBorder="1" applyAlignment="1" quotePrefix="1">
      <alignment horizontal="right" vertical="justify" wrapText="1"/>
    </xf>
    <xf numFmtId="186" fontId="5" fillId="0" borderId="16" xfId="59" applyNumberFormat="1" applyFont="1" applyBorder="1" applyAlignment="1">
      <alignment horizontal="right"/>
    </xf>
    <xf numFmtId="3" fontId="5" fillId="0" borderId="16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 horizontal="right" vertical="justify" wrapText="1"/>
    </xf>
    <xf numFmtId="3" fontId="3" fillId="0" borderId="0" xfId="0" applyNumberFormat="1" applyFont="1" applyAlignment="1">
      <alignment horizontal="center" wrapText="1"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" fontId="3" fillId="0" borderId="0" xfId="0" applyNumberFormat="1" applyFont="1" applyAlignment="1">
      <alignment horizontal="left" wrapText="1"/>
    </xf>
    <xf numFmtId="0" fontId="2" fillId="33" borderId="11" xfId="0" applyNumberFormat="1" applyFont="1" applyFill="1" applyBorder="1" applyAlignment="1">
      <alignment horizontal="left"/>
    </xf>
    <xf numFmtId="0" fontId="2" fillId="33" borderId="22" xfId="0" applyNumberFormat="1" applyFont="1" applyFill="1" applyBorder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1"/>
  <sheetViews>
    <sheetView tabSelected="1" zoomScalePageLayoutView="0" workbookViewId="0" topLeftCell="A137">
      <selection activeCell="A200" sqref="A200"/>
    </sheetView>
  </sheetViews>
  <sheetFormatPr defaultColWidth="9.140625" defaultRowHeight="12.75"/>
  <cols>
    <col min="1" max="1" width="31.140625" style="3" customWidth="1"/>
    <col min="2" max="2" width="39.8515625" style="4" customWidth="1"/>
    <col min="3" max="3" width="16.00390625" style="4" customWidth="1"/>
    <col min="4" max="4" width="17.140625" style="1" customWidth="1"/>
    <col min="5" max="5" width="19.00390625" style="5" customWidth="1"/>
    <col min="6" max="6" width="11.7109375" style="1" customWidth="1"/>
    <col min="7" max="7" width="10.140625" style="1" customWidth="1"/>
    <col min="8" max="8" width="8.57421875" style="1" customWidth="1"/>
    <col min="9" max="9" width="9.140625" style="1" customWidth="1"/>
    <col min="10" max="11" width="11.00390625" style="1" customWidth="1"/>
    <col min="12" max="12" width="10.140625" style="1" bestFit="1" customWidth="1"/>
    <col min="13" max="13" width="9.8515625" style="1" customWidth="1"/>
    <col min="14" max="14" width="16.7109375" style="1" customWidth="1"/>
    <col min="15" max="15" width="14.7109375" style="1" customWidth="1"/>
    <col min="16" max="16" width="10.421875" style="1" customWidth="1"/>
    <col min="17" max="16384" width="9.140625" style="1" customWidth="1"/>
  </cols>
  <sheetData>
    <row r="1" spans="1:19" ht="18" customHeight="1">
      <c r="A1" s="56" t="s">
        <v>7</v>
      </c>
      <c r="B1" s="57" t="s">
        <v>143</v>
      </c>
      <c r="C1" s="57"/>
      <c r="D1" s="57"/>
      <c r="E1" s="5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5" customHeight="1">
      <c r="A2" s="59" t="s">
        <v>25</v>
      </c>
      <c r="B2" s="57"/>
      <c r="C2" s="57"/>
      <c r="D2" s="57" t="s">
        <v>19</v>
      </c>
      <c r="E2" s="5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ht="38.25" customHeight="1">
      <c r="A3" s="60" t="s">
        <v>8</v>
      </c>
      <c r="B3" s="139" t="s">
        <v>19</v>
      </c>
      <c r="C3" s="140" t="s">
        <v>158</v>
      </c>
      <c r="D3" s="141" t="s">
        <v>154</v>
      </c>
      <c r="E3" s="141" t="s">
        <v>159</v>
      </c>
      <c r="F3" s="61"/>
      <c r="G3" s="10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21.75" customHeight="1">
      <c r="A4" s="62" t="s">
        <v>73</v>
      </c>
      <c r="B4" s="142" t="s">
        <v>19</v>
      </c>
      <c r="C4" s="143">
        <f>E198</f>
        <v>600500</v>
      </c>
      <c r="D4" s="143">
        <f>L107</f>
        <v>882845</v>
      </c>
      <c r="E4" s="143">
        <f>M107</f>
        <v>1003525.3499999999</v>
      </c>
      <c r="F4" s="63"/>
      <c r="G4" s="12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30" customHeight="1">
      <c r="A5" s="64" t="s">
        <v>74</v>
      </c>
      <c r="B5" s="142">
        <v>0</v>
      </c>
      <c r="C5" s="143">
        <f>F198</f>
        <v>45000</v>
      </c>
      <c r="D5" s="143">
        <v>47000</v>
      </c>
      <c r="E5" s="143">
        <v>50000</v>
      </c>
      <c r="F5" s="63"/>
      <c r="G5" s="12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30" customHeight="1">
      <c r="A6" s="64" t="s">
        <v>119</v>
      </c>
      <c r="B6" s="144">
        <v>0</v>
      </c>
      <c r="C6" s="145">
        <f>G198</f>
        <v>105000</v>
      </c>
      <c r="D6" s="148">
        <v>110000</v>
      </c>
      <c r="E6" s="148">
        <v>120000</v>
      </c>
      <c r="F6" s="65"/>
      <c r="G6" s="12"/>
      <c r="H6" s="8"/>
      <c r="I6" s="8" t="s">
        <v>19</v>
      </c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8.75" customHeight="1">
      <c r="A7" s="66" t="s">
        <v>139</v>
      </c>
      <c r="B7" s="144" t="s">
        <v>19</v>
      </c>
      <c r="C7" s="145">
        <f>H198</f>
        <v>0</v>
      </c>
      <c r="D7" s="145"/>
      <c r="E7" s="145"/>
      <c r="F7" s="65"/>
      <c r="G7" s="12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5">
      <c r="A8" s="62" t="s">
        <v>1</v>
      </c>
      <c r="B8" s="142"/>
      <c r="C8" s="143"/>
      <c r="D8" s="143"/>
      <c r="E8" s="143"/>
      <c r="F8" s="63"/>
      <c r="G8" s="12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5">
      <c r="A9" s="62" t="s">
        <v>75</v>
      </c>
      <c r="B9" s="142"/>
      <c r="C9" s="143"/>
      <c r="D9" s="143"/>
      <c r="E9" s="143"/>
      <c r="F9" s="63"/>
      <c r="G9" s="12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5">
      <c r="A10" s="62" t="s">
        <v>67</v>
      </c>
      <c r="B10" s="142"/>
      <c r="C10" s="143"/>
      <c r="D10" s="146"/>
      <c r="E10" s="146"/>
      <c r="F10" s="67"/>
      <c r="G10" s="12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5">
      <c r="A11" s="62" t="s">
        <v>2</v>
      </c>
      <c r="B11" s="147">
        <f>SUM(B4:B9)</f>
        <v>0</v>
      </c>
      <c r="C11" s="147">
        <f>SUM(C4:C9)</f>
        <v>750500</v>
      </c>
      <c r="D11" s="147">
        <f>SUM(D4:D9)</f>
        <v>1039845</v>
      </c>
      <c r="E11" s="147">
        <f>SUM(E4:E9)</f>
        <v>1173525.3499999999</v>
      </c>
      <c r="F11" s="68"/>
      <c r="G11" s="15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5">
      <c r="A12" s="16" t="s">
        <v>9</v>
      </c>
      <c r="B12" s="11"/>
      <c r="C12" s="11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5">
      <c r="A13" s="150" t="s">
        <v>19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8"/>
      <c r="M13" s="8"/>
      <c r="N13" s="8"/>
      <c r="O13" s="8"/>
      <c r="P13" s="8"/>
      <c r="Q13" s="8"/>
      <c r="R13" s="8"/>
      <c r="S13" s="8"/>
    </row>
    <row r="14" spans="1:19" ht="15">
      <c r="A14" s="2" t="s">
        <v>10</v>
      </c>
      <c r="B14" s="2"/>
      <c r="C14" s="2"/>
      <c r="D14" s="8"/>
      <c r="E14" s="8"/>
      <c r="F14" s="8" t="s">
        <v>19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ht="13.5" customHeight="1">
      <c r="A15" s="54"/>
      <c r="B15" s="17"/>
      <c r="C15" s="17"/>
      <c r="D15" s="17"/>
      <c r="E15" s="52" t="s">
        <v>19</v>
      </c>
      <c r="F15" s="17"/>
      <c r="G15" s="17"/>
      <c r="H15" s="17"/>
      <c r="I15" s="17"/>
      <c r="J15" s="17"/>
      <c r="K15" s="17"/>
      <c r="L15" s="17"/>
      <c r="M15" s="18" t="s">
        <v>6</v>
      </c>
      <c r="N15" s="8"/>
      <c r="O15" s="8"/>
      <c r="P15" s="8"/>
      <c r="Q15" s="8"/>
      <c r="R15" s="8"/>
      <c r="S15" s="8"/>
    </row>
    <row r="16" spans="1:19" ht="15" customHeight="1">
      <c r="A16" s="55" t="s">
        <v>19</v>
      </c>
      <c r="B16" s="19"/>
      <c r="C16" s="19"/>
      <c r="D16" s="19"/>
      <c r="E16" s="20"/>
      <c r="F16" s="20"/>
      <c r="G16" s="20"/>
      <c r="H16" s="20"/>
      <c r="I16" s="20"/>
      <c r="J16" s="20"/>
      <c r="K16" s="20"/>
      <c r="L16" s="20"/>
      <c r="M16" s="50"/>
      <c r="N16" s="8"/>
      <c r="O16" s="8"/>
      <c r="P16" s="8"/>
      <c r="Q16" s="8"/>
      <c r="R16" s="8"/>
      <c r="S16" s="8"/>
    </row>
    <row r="17" spans="1:19" ht="15">
      <c r="A17" s="21" t="s">
        <v>151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8"/>
      <c r="M17" s="23"/>
      <c r="N17" s="23"/>
      <c r="O17" s="23"/>
      <c r="P17" s="8"/>
      <c r="Q17" s="8"/>
      <c r="R17" s="8"/>
      <c r="S17" s="8"/>
    </row>
    <row r="18" spans="1:19" ht="15">
      <c r="A18" s="21" t="s">
        <v>68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49"/>
      <c r="M18" s="19"/>
      <c r="N18" s="19"/>
      <c r="O18" s="19"/>
      <c r="P18" s="8"/>
      <c r="Q18" s="8"/>
      <c r="R18" s="8"/>
      <c r="S18" s="8"/>
    </row>
    <row r="19" spans="1:19" ht="15">
      <c r="A19" s="21" t="s">
        <v>69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8"/>
      <c r="M19" s="23"/>
      <c r="N19" s="19"/>
      <c r="O19" s="19"/>
      <c r="P19" s="8"/>
      <c r="Q19" s="8"/>
      <c r="R19" s="8"/>
      <c r="S19" s="8"/>
    </row>
    <row r="20" spans="1:19" ht="15">
      <c r="A20" s="21"/>
      <c r="B20" s="19"/>
      <c r="C20" s="19"/>
      <c r="D20" s="19"/>
      <c r="E20" s="19" t="s">
        <v>19</v>
      </c>
      <c r="F20" s="19"/>
      <c r="G20" s="19"/>
      <c r="H20" s="19"/>
      <c r="I20" s="19"/>
      <c r="J20" s="19"/>
      <c r="K20" s="19"/>
      <c r="L20" s="49"/>
      <c r="M20" s="23"/>
      <c r="N20" s="19"/>
      <c r="O20" s="19"/>
      <c r="P20" s="8"/>
      <c r="Q20" s="8"/>
      <c r="R20" s="8"/>
      <c r="S20" s="8"/>
    </row>
    <row r="21" spans="1:19" s="5" customFormat="1" ht="41.25" customHeight="1">
      <c r="A21" s="24" t="s">
        <v>3</v>
      </c>
      <c r="B21" s="25" t="s">
        <v>4</v>
      </c>
      <c r="C21" s="25" t="s">
        <v>160</v>
      </c>
      <c r="D21" s="90" t="s">
        <v>163</v>
      </c>
      <c r="E21" s="27" t="s">
        <v>161</v>
      </c>
      <c r="F21" s="27" t="s">
        <v>0</v>
      </c>
      <c r="G21" s="27" t="s">
        <v>64</v>
      </c>
      <c r="H21" s="27" t="s">
        <v>150</v>
      </c>
      <c r="I21" s="27" t="s">
        <v>1</v>
      </c>
      <c r="J21" s="27" t="s">
        <v>66</v>
      </c>
      <c r="K21" s="27" t="s">
        <v>67</v>
      </c>
      <c r="L21" s="28" t="s">
        <v>155</v>
      </c>
      <c r="M21" s="28" t="s">
        <v>162</v>
      </c>
      <c r="N21" s="26"/>
      <c r="O21" s="26"/>
      <c r="P21" s="9"/>
      <c r="Q21" s="9"/>
      <c r="R21" s="9"/>
      <c r="S21" s="9"/>
    </row>
    <row r="22" spans="1:19" ht="14.25" customHeight="1">
      <c r="A22" s="29">
        <v>31</v>
      </c>
      <c r="B22" s="29" t="s">
        <v>15</v>
      </c>
      <c r="C22" s="78">
        <f aca="true" t="shared" si="0" ref="C22:H22">SUM(C23:C30)</f>
        <v>453000</v>
      </c>
      <c r="D22" s="78">
        <f t="shared" si="0"/>
        <v>324300</v>
      </c>
      <c r="E22" s="13">
        <f t="shared" si="0"/>
        <v>453000</v>
      </c>
      <c r="F22" s="13">
        <f t="shared" si="0"/>
        <v>0</v>
      </c>
      <c r="G22" s="13">
        <f t="shared" si="0"/>
        <v>0</v>
      </c>
      <c r="H22" s="13">
        <f t="shared" si="0"/>
        <v>0</v>
      </c>
      <c r="I22" s="13"/>
      <c r="J22" s="13">
        <f>SUM(J23:J30)</f>
        <v>0</v>
      </c>
      <c r="K22" s="13">
        <f>SUM(K23:K30)</f>
        <v>0</v>
      </c>
      <c r="L22" s="13">
        <f>SUM(L23:L30)</f>
        <v>613500</v>
      </c>
      <c r="M22" s="13">
        <f>SUM(M23:M30)</f>
        <v>726100</v>
      </c>
      <c r="N22" s="13"/>
      <c r="O22" s="13"/>
      <c r="P22" s="8"/>
      <c r="Q22" s="8"/>
      <c r="R22" s="8"/>
      <c r="S22" s="8"/>
    </row>
    <row r="23" spans="1:19" ht="14.25" customHeight="1">
      <c r="A23" s="30">
        <v>31111</v>
      </c>
      <c r="B23" s="31" t="s">
        <v>12</v>
      </c>
      <c r="C23" s="8">
        <f>SUM(E23:K23)</f>
        <v>378000</v>
      </c>
      <c r="D23" s="8">
        <v>273000</v>
      </c>
      <c r="E23" s="8">
        <v>378000</v>
      </c>
      <c r="F23" s="8"/>
      <c r="G23" s="8"/>
      <c r="H23" s="8"/>
      <c r="I23" s="8"/>
      <c r="J23" s="8"/>
      <c r="K23" s="8"/>
      <c r="L23" s="8">
        <v>510000</v>
      </c>
      <c r="M23" s="8">
        <v>602000</v>
      </c>
      <c r="N23" s="8"/>
      <c r="O23" s="8"/>
      <c r="P23" s="8"/>
      <c r="Q23" s="8"/>
      <c r="R23" s="8"/>
      <c r="S23" s="8"/>
    </row>
    <row r="24" spans="1:19" ht="14.25" customHeight="1" hidden="1">
      <c r="A24" s="30">
        <v>31131</v>
      </c>
      <c r="B24" s="31" t="s">
        <v>95</v>
      </c>
      <c r="C24" s="8">
        <f aca="true" t="shared" si="1" ref="C24:C87">SUM(E24:K24)</f>
        <v>0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ht="14.25" customHeight="1" hidden="1">
      <c r="A25" s="30">
        <v>31212</v>
      </c>
      <c r="B25" s="31" t="s">
        <v>125</v>
      </c>
      <c r="C25" s="8">
        <f t="shared" si="1"/>
        <v>0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ht="14.25" customHeight="1">
      <c r="A26" s="30">
        <v>31213</v>
      </c>
      <c r="B26" s="32" t="s">
        <v>34</v>
      </c>
      <c r="C26" s="8">
        <f t="shared" si="1"/>
        <v>6800</v>
      </c>
      <c r="D26" s="69">
        <v>4200</v>
      </c>
      <c r="E26" s="8">
        <v>6800</v>
      </c>
      <c r="F26" s="8"/>
      <c r="G26" s="8"/>
      <c r="H26" s="8"/>
      <c r="I26" s="8"/>
      <c r="J26" s="8"/>
      <c r="K26" s="8"/>
      <c r="L26" s="8">
        <v>10000</v>
      </c>
      <c r="M26" s="8">
        <v>11750</v>
      </c>
      <c r="N26" s="8"/>
      <c r="O26" s="8"/>
      <c r="P26" s="8"/>
      <c r="Q26" s="8"/>
      <c r="R26" s="8"/>
      <c r="S26" s="8"/>
    </row>
    <row r="27" spans="1:19" ht="14.25" customHeight="1" hidden="1">
      <c r="A27" s="30">
        <v>31214</v>
      </c>
      <c r="B27" s="32" t="s">
        <v>122</v>
      </c>
      <c r="C27" s="8">
        <f t="shared" si="1"/>
        <v>0</v>
      </c>
      <c r="D27" s="6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ht="14.25" customHeight="1">
      <c r="A28" s="30">
        <v>31216</v>
      </c>
      <c r="B28" s="32" t="s">
        <v>98</v>
      </c>
      <c r="C28" s="8">
        <f t="shared" si="1"/>
        <v>5000</v>
      </c>
      <c r="D28" s="69">
        <v>0</v>
      </c>
      <c r="E28" s="8">
        <v>5000</v>
      </c>
      <c r="F28" s="8"/>
      <c r="G28" s="8"/>
      <c r="H28" s="8"/>
      <c r="I28" s="8"/>
      <c r="J28" s="8"/>
      <c r="K28" s="8"/>
      <c r="L28" s="8">
        <v>7500</v>
      </c>
      <c r="M28" s="8">
        <v>8750</v>
      </c>
      <c r="N28" s="8"/>
      <c r="O28" s="8"/>
      <c r="P28" s="8"/>
      <c r="Q28" s="8"/>
      <c r="R28" s="8"/>
      <c r="S28" s="8"/>
    </row>
    <row r="29" spans="1:19" ht="14.25" customHeight="1">
      <c r="A29" s="30">
        <v>31321</v>
      </c>
      <c r="B29" s="31" t="s">
        <v>13</v>
      </c>
      <c r="C29" s="8">
        <f t="shared" si="1"/>
        <v>56900</v>
      </c>
      <c r="D29" s="69">
        <v>42400</v>
      </c>
      <c r="E29" s="8">
        <v>56900</v>
      </c>
      <c r="F29" s="8"/>
      <c r="G29" s="8"/>
      <c r="H29" s="8"/>
      <c r="I29" s="8"/>
      <c r="J29" s="8"/>
      <c r="K29" s="8"/>
      <c r="L29" s="8">
        <v>77500</v>
      </c>
      <c r="M29" s="8">
        <v>93300</v>
      </c>
      <c r="N29" s="8"/>
      <c r="O29" s="8"/>
      <c r="P29" s="8"/>
      <c r="Q29" s="8"/>
      <c r="R29" s="8"/>
      <c r="S29" s="8"/>
    </row>
    <row r="30" spans="1:19" ht="14.25" customHeight="1">
      <c r="A30" s="30">
        <v>31331</v>
      </c>
      <c r="B30" s="32" t="s">
        <v>14</v>
      </c>
      <c r="C30" s="8">
        <f t="shared" si="1"/>
        <v>6300</v>
      </c>
      <c r="D30" s="69">
        <v>4700</v>
      </c>
      <c r="E30" s="8">
        <v>6300</v>
      </c>
      <c r="F30" s="8"/>
      <c r="G30" s="8"/>
      <c r="H30" s="8"/>
      <c r="I30" s="8"/>
      <c r="J30" s="8"/>
      <c r="K30" s="8"/>
      <c r="L30" s="8">
        <v>8500</v>
      </c>
      <c r="M30" s="8">
        <v>10300</v>
      </c>
      <c r="N30" s="8"/>
      <c r="O30" s="8"/>
      <c r="P30" s="8"/>
      <c r="Q30" s="8"/>
      <c r="R30" s="8"/>
      <c r="S30" s="8"/>
    </row>
    <row r="31" spans="1:19" ht="14.25" customHeight="1">
      <c r="A31" s="29">
        <v>32</v>
      </c>
      <c r="B31" s="33" t="s">
        <v>16</v>
      </c>
      <c r="C31" s="8">
        <f t="shared" si="1"/>
        <v>115500</v>
      </c>
      <c r="D31" s="78">
        <f>SUM(D32:D92)</f>
        <v>106750</v>
      </c>
      <c r="E31" s="78">
        <f aca="true" t="shared" si="2" ref="E31:M31">SUM(E32:E92)</f>
        <v>115500</v>
      </c>
      <c r="F31" s="78">
        <f t="shared" si="2"/>
        <v>0</v>
      </c>
      <c r="G31" s="78">
        <f t="shared" si="2"/>
        <v>0</v>
      </c>
      <c r="H31" s="78">
        <f t="shared" si="2"/>
        <v>0</v>
      </c>
      <c r="I31" s="78">
        <f t="shared" si="2"/>
        <v>0</v>
      </c>
      <c r="J31" s="78">
        <f t="shared" si="2"/>
        <v>0</v>
      </c>
      <c r="K31" s="78">
        <f t="shared" si="2"/>
        <v>0</v>
      </c>
      <c r="L31" s="78">
        <f t="shared" si="2"/>
        <v>118965</v>
      </c>
      <c r="M31" s="78">
        <f t="shared" si="2"/>
        <v>122533.95</v>
      </c>
      <c r="N31" s="8"/>
      <c r="O31" s="8"/>
      <c r="P31" s="8"/>
      <c r="Q31" s="8"/>
      <c r="R31" s="8"/>
      <c r="S31" s="8"/>
    </row>
    <row r="32" spans="1:19" ht="14.25" customHeight="1">
      <c r="A32" s="30">
        <v>32111</v>
      </c>
      <c r="B32" s="31" t="s">
        <v>35</v>
      </c>
      <c r="C32" s="8">
        <f t="shared" si="1"/>
        <v>1000</v>
      </c>
      <c r="D32" s="69">
        <v>1000</v>
      </c>
      <c r="E32" s="8">
        <v>1000</v>
      </c>
      <c r="F32" s="8"/>
      <c r="G32" s="8"/>
      <c r="H32" s="8"/>
      <c r="I32" s="8"/>
      <c r="J32" s="8"/>
      <c r="K32" s="8"/>
      <c r="L32" s="8">
        <f>((C32*3%)+C32)</f>
        <v>1030</v>
      </c>
      <c r="M32" s="8">
        <f aca="true" t="shared" si="3" ref="M24:M86">((L32*3%)+L32)</f>
        <v>1060.9</v>
      </c>
      <c r="N32" s="13"/>
      <c r="O32" s="13"/>
      <c r="P32" s="8"/>
      <c r="Q32" s="8"/>
      <c r="R32" s="8"/>
      <c r="S32" s="8"/>
    </row>
    <row r="33" spans="1:19" ht="14.25" customHeight="1">
      <c r="A33" s="30">
        <v>32113</v>
      </c>
      <c r="B33" s="31" t="s">
        <v>36</v>
      </c>
      <c r="C33" s="8">
        <f t="shared" si="1"/>
        <v>1500</v>
      </c>
      <c r="D33" s="69">
        <v>1500</v>
      </c>
      <c r="E33" s="8">
        <v>1500</v>
      </c>
      <c r="F33" s="8"/>
      <c r="G33" s="8"/>
      <c r="H33" s="8"/>
      <c r="I33" s="8"/>
      <c r="J33" s="8"/>
      <c r="K33" s="8"/>
      <c r="L33" s="8">
        <f aca="true" t="shared" si="4" ref="L33:L96">((C33*3%)+C33)</f>
        <v>1545</v>
      </c>
      <c r="M33" s="8">
        <f t="shared" si="3"/>
        <v>1591.35</v>
      </c>
      <c r="N33" s="13"/>
      <c r="O33" s="13"/>
      <c r="P33" s="8"/>
      <c r="Q33" s="8"/>
      <c r="R33" s="8"/>
      <c r="S33" s="8"/>
    </row>
    <row r="34" spans="1:19" ht="14.25" customHeight="1">
      <c r="A34" s="30">
        <v>32115</v>
      </c>
      <c r="B34" s="31" t="s">
        <v>71</v>
      </c>
      <c r="C34" s="8">
        <f t="shared" si="1"/>
        <v>2000</v>
      </c>
      <c r="D34" s="69">
        <v>2000</v>
      </c>
      <c r="E34" s="8">
        <v>2000</v>
      </c>
      <c r="F34" s="8"/>
      <c r="G34" s="8"/>
      <c r="H34" s="8"/>
      <c r="I34" s="8"/>
      <c r="J34" s="8"/>
      <c r="K34" s="8"/>
      <c r="L34" s="8">
        <f t="shared" si="4"/>
        <v>2060</v>
      </c>
      <c r="M34" s="8">
        <f t="shared" si="3"/>
        <v>2121.8</v>
      </c>
      <c r="N34" s="13"/>
      <c r="O34" s="13"/>
      <c r="P34" s="8"/>
      <c r="Q34" s="8"/>
      <c r="R34" s="8"/>
      <c r="S34" s="8"/>
    </row>
    <row r="35" spans="1:19" ht="14.25" customHeight="1" hidden="1">
      <c r="A35" s="30">
        <v>32119</v>
      </c>
      <c r="B35" s="31" t="s">
        <v>37</v>
      </c>
      <c r="C35" s="8">
        <f t="shared" si="1"/>
        <v>0</v>
      </c>
      <c r="D35" s="69"/>
      <c r="E35" s="8"/>
      <c r="F35" s="8"/>
      <c r="G35" s="8"/>
      <c r="H35" s="8"/>
      <c r="I35" s="8"/>
      <c r="J35" s="8"/>
      <c r="K35" s="8"/>
      <c r="L35" s="8">
        <f t="shared" si="4"/>
        <v>0</v>
      </c>
      <c r="M35" s="8">
        <f t="shared" si="3"/>
        <v>0</v>
      </c>
      <c r="N35" s="13"/>
      <c r="O35" s="13"/>
      <c r="P35" s="8"/>
      <c r="Q35" s="8"/>
      <c r="R35" s="8"/>
      <c r="S35" s="8"/>
    </row>
    <row r="36" spans="1:19" ht="14.25" customHeight="1" hidden="1">
      <c r="A36" s="30">
        <v>32121</v>
      </c>
      <c r="B36" s="31" t="s">
        <v>90</v>
      </c>
      <c r="C36" s="8">
        <f t="shared" si="1"/>
        <v>0</v>
      </c>
      <c r="D36" s="69"/>
      <c r="E36" s="86"/>
      <c r="F36" s="8"/>
      <c r="G36" s="8"/>
      <c r="H36" s="8"/>
      <c r="I36" s="8"/>
      <c r="J36" s="8"/>
      <c r="K36" s="8"/>
      <c r="L36" s="8">
        <f t="shared" si="4"/>
        <v>0</v>
      </c>
      <c r="M36" s="8">
        <f t="shared" si="3"/>
        <v>0</v>
      </c>
      <c r="N36" s="8"/>
      <c r="O36" s="8"/>
      <c r="P36" s="8"/>
      <c r="Q36" s="8"/>
      <c r="R36" s="8"/>
      <c r="S36" s="8"/>
    </row>
    <row r="37" spans="1:19" ht="14.25" customHeight="1" hidden="1">
      <c r="A37" s="30">
        <v>32131</v>
      </c>
      <c r="B37" s="31" t="s">
        <v>38</v>
      </c>
      <c r="C37" s="8">
        <f t="shared" si="1"/>
        <v>0</v>
      </c>
      <c r="D37" s="69"/>
      <c r="E37" s="8"/>
      <c r="F37" s="8"/>
      <c r="G37" s="8"/>
      <c r="H37" s="8"/>
      <c r="I37" s="8"/>
      <c r="J37" s="8"/>
      <c r="K37" s="8"/>
      <c r="L37" s="8">
        <f t="shared" si="4"/>
        <v>0</v>
      </c>
      <c r="M37" s="8">
        <f t="shared" si="3"/>
        <v>0</v>
      </c>
      <c r="N37" s="8"/>
      <c r="O37" s="8"/>
      <c r="P37" s="8"/>
      <c r="Q37" s="8"/>
      <c r="R37" s="8"/>
      <c r="S37" s="8"/>
    </row>
    <row r="38" spans="1:19" ht="14.25" customHeight="1">
      <c r="A38" s="30">
        <v>32132</v>
      </c>
      <c r="B38" s="31" t="s">
        <v>39</v>
      </c>
      <c r="C38" s="8">
        <f t="shared" si="1"/>
        <v>200</v>
      </c>
      <c r="D38" s="69">
        <v>1600</v>
      </c>
      <c r="E38" s="8">
        <v>200</v>
      </c>
      <c r="F38" s="8"/>
      <c r="G38" s="8"/>
      <c r="H38" s="8"/>
      <c r="I38" s="8"/>
      <c r="J38" s="8"/>
      <c r="K38" s="8"/>
      <c r="L38" s="8">
        <f t="shared" si="4"/>
        <v>206</v>
      </c>
      <c r="M38" s="8">
        <f t="shared" si="3"/>
        <v>212.18</v>
      </c>
      <c r="N38" s="8"/>
      <c r="O38" s="8"/>
      <c r="P38" s="8"/>
      <c r="Q38" s="8"/>
      <c r="R38" s="8"/>
      <c r="S38" s="8"/>
    </row>
    <row r="39" spans="1:19" ht="14.25" customHeight="1" hidden="1">
      <c r="A39" s="30">
        <v>32141</v>
      </c>
      <c r="B39" s="31" t="s">
        <v>99</v>
      </c>
      <c r="C39" s="8">
        <f t="shared" si="1"/>
        <v>0</v>
      </c>
      <c r="D39" s="69"/>
      <c r="E39" s="8"/>
      <c r="F39" s="8"/>
      <c r="G39" s="8"/>
      <c r="H39" s="8"/>
      <c r="I39" s="8"/>
      <c r="J39" s="8"/>
      <c r="K39" s="8"/>
      <c r="L39" s="8">
        <f t="shared" si="4"/>
        <v>0</v>
      </c>
      <c r="M39" s="8">
        <f t="shared" si="3"/>
        <v>0</v>
      </c>
      <c r="N39" s="8"/>
      <c r="O39" s="8"/>
      <c r="P39" s="8"/>
      <c r="Q39" s="8"/>
      <c r="R39" s="8"/>
      <c r="S39" s="8"/>
    </row>
    <row r="40" spans="1:19" ht="14.25" customHeight="1">
      <c r="A40" s="30">
        <v>32211</v>
      </c>
      <c r="B40" s="31" t="s">
        <v>40</v>
      </c>
      <c r="C40" s="8">
        <f t="shared" si="1"/>
        <v>5000</v>
      </c>
      <c r="D40" s="69">
        <v>4000</v>
      </c>
      <c r="E40" s="8">
        <v>5000</v>
      </c>
      <c r="F40" s="8"/>
      <c r="G40" s="8"/>
      <c r="H40" s="8"/>
      <c r="I40" s="8"/>
      <c r="J40" s="8"/>
      <c r="K40" s="8"/>
      <c r="L40" s="8">
        <f t="shared" si="4"/>
        <v>5150</v>
      </c>
      <c r="M40" s="8">
        <f t="shared" si="3"/>
        <v>5304.5</v>
      </c>
      <c r="N40" s="8"/>
      <c r="O40" s="8"/>
      <c r="P40" s="8"/>
      <c r="Q40" s="8"/>
      <c r="R40" s="8"/>
      <c r="S40" s="8"/>
    </row>
    <row r="41" spans="1:19" ht="14.25" customHeight="1">
      <c r="A41" s="30">
        <v>32212</v>
      </c>
      <c r="B41" s="31" t="s">
        <v>41</v>
      </c>
      <c r="C41" s="8">
        <f t="shared" si="1"/>
        <v>8000</v>
      </c>
      <c r="D41" s="69">
        <v>7000</v>
      </c>
      <c r="E41" s="8">
        <v>8000</v>
      </c>
      <c r="F41" s="8"/>
      <c r="G41" s="8"/>
      <c r="H41" s="8"/>
      <c r="I41" s="8"/>
      <c r="J41" s="8"/>
      <c r="K41" s="8"/>
      <c r="L41" s="8">
        <f t="shared" si="4"/>
        <v>8240</v>
      </c>
      <c r="M41" s="8">
        <f t="shared" si="3"/>
        <v>8487.2</v>
      </c>
      <c r="N41" s="8"/>
      <c r="O41" s="8"/>
      <c r="P41" s="8"/>
      <c r="Q41" s="8"/>
      <c r="R41" s="8"/>
      <c r="S41" s="8"/>
    </row>
    <row r="42" spans="1:19" ht="14.25" customHeight="1" hidden="1">
      <c r="A42" s="30">
        <v>32213</v>
      </c>
      <c r="B42" s="31" t="s">
        <v>42</v>
      </c>
      <c r="C42" s="8">
        <f t="shared" si="1"/>
        <v>0</v>
      </c>
      <c r="D42" s="69"/>
      <c r="E42" s="8"/>
      <c r="F42" s="8"/>
      <c r="G42" s="8"/>
      <c r="H42" s="8"/>
      <c r="I42" s="8"/>
      <c r="J42" s="8"/>
      <c r="K42" s="8"/>
      <c r="L42" s="8">
        <f t="shared" si="4"/>
        <v>0</v>
      </c>
      <c r="M42" s="8">
        <f t="shared" si="3"/>
        <v>0</v>
      </c>
      <c r="N42" s="8"/>
      <c r="O42" s="8"/>
      <c r="P42" s="8"/>
      <c r="Q42" s="8"/>
      <c r="R42" s="8"/>
      <c r="S42" s="8"/>
    </row>
    <row r="43" spans="1:19" ht="14.25" customHeight="1">
      <c r="A43" s="30">
        <v>32214</v>
      </c>
      <c r="B43" s="31" t="s">
        <v>43</v>
      </c>
      <c r="C43" s="8">
        <f t="shared" si="1"/>
        <v>2000</v>
      </c>
      <c r="D43" s="69">
        <v>2500</v>
      </c>
      <c r="E43" s="8">
        <v>2000</v>
      </c>
      <c r="F43" s="8"/>
      <c r="G43" s="8"/>
      <c r="H43" s="8"/>
      <c r="I43" s="8"/>
      <c r="J43" s="8"/>
      <c r="K43" s="8"/>
      <c r="L43" s="8">
        <f t="shared" si="4"/>
        <v>2060</v>
      </c>
      <c r="M43" s="8">
        <f t="shared" si="3"/>
        <v>2121.8</v>
      </c>
      <c r="N43" s="8"/>
      <c r="O43" s="8"/>
      <c r="P43" s="8"/>
      <c r="Q43" s="8"/>
      <c r="R43" s="8"/>
      <c r="S43" s="8"/>
    </row>
    <row r="44" spans="1:19" ht="14.25" customHeight="1" hidden="1">
      <c r="A44" s="30">
        <v>32219</v>
      </c>
      <c r="B44" s="31" t="s">
        <v>44</v>
      </c>
      <c r="C44" s="8">
        <f t="shared" si="1"/>
        <v>0</v>
      </c>
      <c r="D44" s="69"/>
      <c r="E44" s="8"/>
      <c r="F44" s="8"/>
      <c r="G44" s="8"/>
      <c r="H44" s="8"/>
      <c r="I44" s="8"/>
      <c r="J44" s="8"/>
      <c r="K44" s="8"/>
      <c r="L44" s="8">
        <f t="shared" si="4"/>
        <v>0</v>
      </c>
      <c r="M44" s="8">
        <f t="shared" si="3"/>
        <v>0</v>
      </c>
      <c r="N44" s="8"/>
      <c r="O44" s="8"/>
      <c r="P44" s="8"/>
      <c r="Q44" s="8"/>
      <c r="R44" s="8"/>
      <c r="S44" s="8"/>
    </row>
    <row r="45" spans="1:19" ht="14.25" customHeight="1" hidden="1">
      <c r="A45" s="30">
        <v>32225</v>
      </c>
      <c r="B45" s="31" t="s">
        <v>84</v>
      </c>
      <c r="C45" s="8">
        <f t="shared" si="1"/>
        <v>0</v>
      </c>
      <c r="D45" s="69"/>
      <c r="E45" s="8"/>
      <c r="F45" s="8"/>
      <c r="G45" s="8"/>
      <c r="H45" s="8"/>
      <c r="I45" s="8"/>
      <c r="J45" s="8"/>
      <c r="K45" s="8"/>
      <c r="L45" s="8">
        <f t="shared" si="4"/>
        <v>0</v>
      </c>
      <c r="M45" s="8">
        <f t="shared" si="3"/>
        <v>0</v>
      </c>
      <c r="N45" s="8"/>
      <c r="O45" s="8"/>
      <c r="P45" s="8"/>
      <c r="Q45" s="8"/>
      <c r="R45" s="8"/>
      <c r="S45" s="8"/>
    </row>
    <row r="46" spans="1:19" ht="14.25" customHeight="1">
      <c r="A46" s="30">
        <v>32231</v>
      </c>
      <c r="B46" s="31" t="s">
        <v>45</v>
      </c>
      <c r="C46" s="8">
        <f t="shared" si="1"/>
        <v>15000</v>
      </c>
      <c r="D46" s="69">
        <v>15000</v>
      </c>
      <c r="E46" s="8">
        <v>15000</v>
      </c>
      <c r="F46" s="8"/>
      <c r="G46" s="8"/>
      <c r="H46" s="8"/>
      <c r="I46" s="8"/>
      <c r="J46" s="8"/>
      <c r="K46" s="8"/>
      <c r="L46" s="8">
        <f t="shared" si="4"/>
        <v>15450</v>
      </c>
      <c r="M46" s="8">
        <f t="shared" si="3"/>
        <v>15913.5</v>
      </c>
      <c r="N46" s="8"/>
      <c r="O46" s="8"/>
      <c r="P46" s="8"/>
      <c r="Q46" s="8"/>
      <c r="R46" s="8"/>
      <c r="S46" s="8"/>
    </row>
    <row r="47" spans="1:19" ht="14.25" customHeight="1">
      <c r="A47" s="30">
        <v>32233</v>
      </c>
      <c r="B47" s="31" t="s">
        <v>46</v>
      </c>
      <c r="C47" s="8">
        <f t="shared" si="1"/>
        <v>27000</v>
      </c>
      <c r="D47" s="69">
        <v>25000</v>
      </c>
      <c r="E47" s="8">
        <v>27000</v>
      </c>
      <c r="F47" s="8"/>
      <c r="G47" s="8"/>
      <c r="H47" s="8"/>
      <c r="I47" s="8"/>
      <c r="J47" s="8"/>
      <c r="K47" s="8"/>
      <c r="L47" s="8">
        <f t="shared" si="4"/>
        <v>27810</v>
      </c>
      <c r="M47" s="8">
        <f t="shared" si="3"/>
        <v>28644.3</v>
      </c>
      <c r="N47" s="8"/>
      <c r="O47" s="8"/>
      <c r="P47" s="8"/>
      <c r="Q47" s="8"/>
      <c r="R47" s="8"/>
      <c r="S47" s="8"/>
    </row>
    <row r="48" spans="1:19" ht="14.25" customHeight="1" hidden="1">
      <c r="A48" s="30">
        <v>32234</v>
      </c>
      <c r="B48" s="31" t="s">
        <v>100</v>
      </c>
      <c r="C48" s="8">
        <f t="shared" si="1"/>
        <v>0</v>
      </c>
      <c r="D48" s="69"/>
      <c r="E48" s="8"/>
      <c r="F48" s="8"/>
      <c r="G48" s="8"/>
      <c r="H48" s="8"/>
      <c r="I48" s="8"/>
      <c r="J48" s="8"/>
      <c r="K48" s="8"/>
      <c r="L48" s="8">
        <f t="shared" si="4"/>
        <v>0</v>
      </c>
      <c r="M48" s="8">
        <f t="shared" si="3"/>
        <v>0</v>
      </c>
      <c r="N48" s="8"/>
      <c r="O48" s="8"/>
      <c r="P48" s="8"/>
      <c r="Q48" s="8"/>
      <c r="R48" s="8"/>
      <c r="S48" s="8"/>
    </row>
    <row r="49" spans="1:19" ht="14.25" customHeight="1">
      <c r="A49" s="30">
        <v>32241</v>
      </c>
      <c r="B49" s="31" t="s">
        <v>85</v>
      </c>
      <c r="C49" s="8">
        <f t="shared" si="1"/>
        <v>2500</v>
      </c>
      <c r="D49" s="69">
        <v>1200</v>
      </c>
      <c r="E49" s="8">
        <v>2500</v>
      </c>
      <c r="F49" s="8"/>
      <c r="G49" s="8"/>
      <c r="H49" s="8"/>
      <c r="I49" s="8"/>
      <c r="J49" s="8"/>
      <c r="K49" s="8"/>
      <c r="L49" s="8">
        <f t="shared" si="4"/>
        <v>2575</v>
      </c>
      <c r="M49" s="8">
        <f t="shared" si="3"/>
        <v>2652.25</v>
      </c>
      <c r="N49" s="8"/>
      <c r="O49" s="8"/>
      <c r="P49" s="8"/>
      <c r="Q49" s="8"/>
      <c r="R49" s="8"/>
      <c r="S49" s="8"/>
    </row>
    <row r="50" spans="1:19" ht="14.25" customHeight="1">
      <c r="A50" s="30">
        <v>32242</v>
      </c>
      <c r="B50" s="31" t="s">
        <v>47</v>
      </c>
      <c r="C50" s="8">
        <f t="shared" si="1"/>
        <v>1000</v>
      </c>
      <c r="D50" s="69">
        <v>2300</v>
      </c>
      <c r="E50" s="8">
        <v>1000</v>
      </c>
      <c r="F50" s="8"/>
      <c r="G50" s="8"/>
      <c r="H50" s="8"/>
      <c r="I50" s="8"/>
      <c r="J50" s="8"/>
      <c r="K50" s="8"/>
      <c r="L50" s="8">
        <f t="shared" si="4"/>
        <v>1030</v>
      </c>
      <c r="M50" s="8">
        <f t="shared" si="3"/>
        <v>1060.9</v>
      </c>
      <c r="N50" s="8"/>
      <c r="O50" s="8"/>
      <c r="P50" s="8"/>
      <c r="Q50" s="8"/>
      <c r="R50" s="8"/>
      <c r="S50" s="8"/>
    </row>
    <row r="51" spans="1:19" ht="14.25" customHeight="1" hidden="1">
      <c r="A51" s="30">
        <v>32244</v>
      </c>
      <c r="B51" s="31" t="s">
        <v>86</v>
      </c>
      <c r="C51" s="8">
        <f t="shared" si="1"/>
        <v>0</v>
      </c>
      <c r="D51" s="69"/>
      <c r="E51" s="8"/>
      <c r="F51" s="8"/>
      <c r="G51" s="8"/>
      <c r="H51" s="8"/>
      <c r="I51" s="8"/>
      <c r="J51" s="8"/>
      <c r="K51" s="8"/>
      <c r="L51" s="8">
        <f t="shared" si="4"/>
        <v>0</v>
      </c>
      <c r="M51" s="8">
        <f t="shared" si="3"/>
        <v>0</v>
      </c>
      <c r="N51" s="8"/>
      <c r="O51" s="8"/>
      <c r="P51" s="8"/>
      <c r="Q51" s="8"/>
      <c r="R51" s="8"/>
      <c r="S51" s="8"/>
    </row>
    <row r="52" spans="1:19" ht="14.25" customHeight="1" hidden="1">
      <c r="A52" s="30">
        <v>32251</v>
      </c>
      <c r="B52" s="31" t="s">
        <v>17</v>
      </c>
      <c r="C52" s="8">
        <f t="shared" si="1"/>
        <v>0</v>
      </c>
      <c r="D52" s="69">
        <v>0</v>
      </c>
      <c r="E52" s="8"/>
      <c r="F52" s="8"/>
      <c r="G52" s="8"/>
      <c r="H52" s="8"/>
      <c r="I52" s="8"/>
      <c r="J52" s="8"/>
      <c r="K52" s="8"/>
      <c r="L52" s="8">
        <f t="shared" si="4"/>
        <v>0</v>
      </c>
      <c r="M52" s="8">
        <f t="shared" si="3"/>
        <v>0</v>
      </c>
      <c r="N52" s="8"/>
      <c r="O52" s="8"/>
      <c r="P52" s="8"/>
      <c r="Q52" s="8"/>
      <c r="R52" s="8"/>
      <c r="S52" s="8"/>
    </row>
    <row r="53" spans="1:19" ht="14.25" customHeight="1" hidden="1">
      <c r="A53" s="30">
        <v>32271</v>
      </c>
      <c r="B53" s="31" t="s">
        <v>88</v>
      </c>
      <c r="C53" s="8">
        <f t="shared" si="1"/>
        <v>0</v>
      </c>
      <c r="D53" s="69">
        <v>0</v>
      </c>
      <c r="E53" s="8"/>
      <c r="F53" s="8"/>
      <c r="G53" s="8"/>
      <c r="H53" s="8"/>
      <c r="I53" s="8"/>
      <c r="J53" s="8"/>
      <c r="K53" s="8"/>
      <c r="L53" s="8">
        <f t="shared" si="4"/>
        <v>0</v>
      </c>
      <c r="M53" s="8">
        <f t="shared" si="3"/>
        <v>0</v>
      </c>
      <c r="N53" s="8"/>
      <c r="O53" s="8"/>
      <c r="P53" s="8"/>
      <c r="Q53" s="8"/>
      <c r="R53" s="8"/>
      <c r="S53" s="8"/>
    </row>
    <row r="54" spans="1:19" ht="14.25" customHeight="1">
      <c r="A54" s="30">
        <v>32311</v>
      </c>
      <c r="B54" s="31" t="s">
        <v>48</v>
      </c>
      <c r="C54" s="8">
        <f t="shared" si="1"/>
        <v>10000</v>
      </c>
      <c r="D54" s="69">
        <v>10000</v>
      </c>
      <c r="E54" s="8">
        <v>10000</v>
      </c>
      <c r="F54" s="8"/>
      <c r="G54" s="8"/>
      <c r="H54" s="8"/>
      <c r="I54" s="8"/>
      <c r="J54" s="8"/>
      <c r="K54" s="8"/>
      <c r="L54" s="8">
        <f t="shared" si="4"/>
        <v>10300</v>
      </c>
      <c r="M54" s="8">
        <f t="shared" si="3"/>
        <v>10609</v>
      </c>
      <c r="N54" s="8"/>
      <c r="O54" s="8"/>
      <c r="P54" s="8"/>
      <c r="Q54" s="8"/>
      <c r="R54" s="8"/>
      <c r="S54" s="8"/>
    </row>
    <row r="55" spans="1:19" ht="14.25" customHeight="1" hidden="1">
      <c r="A55" s="30">
        <v>32312</v>
      </c>
      <c r="B55" s="31" t="s">
        <v>49</v>
      </c>
      <c r="C55" s="8">
        <f t="shared" si="1"/>
        <v>0</v>
      </c>
      <c r="D55" s="69"/>
      <c r="E55" s="8"/>
      <c r="F55" s="8"/>
      <c r="G55" s="8"/>
      <c r="H55" s="8"/>
      <c r="I55" s="8"/>
      <c r="J55" s="8"/>
      <c r="K55" s="8"/>
      <c r="L55" s="8">
        <f t="shared" si="4"/>
        <v>0</v>
      </c>
      <c r="M55" s="8">
        <f t="shared" si="3"/>
        <v>0</v>
      </c>
      <c r="N55" s="8"/>
      <c r="O55" s="8"/>
      <c r="P55" s="8"/>
      <c r="Q55" s="8"/>
      <c r="R55" s="8"/>
      <c r="S55" s="8"/>
    </row>
    <row r="56" spans="1:19" ht="14.25" customHeight="1">
      <c r="A56" s="30">
        <v>32313</v>
      </c>
      <c r="B56" s="31" t="s">
        <v>50</v>
      </c>
      <c r="C56" s="8">
        <f t="shared" si="1"/>
        <v>1100</v>
      </c>
      <c r="D56" s="69">
        <v>1000</v>
      </c>
      <c r="E56" s="8">
        <v>1100</v>
      </c>
      <c r="F56" s="8"/>
      <c r="G56" s="8"/>
      <c r="H56" s="8"/>
      <c r="I56" s="8"/>
      <c r="J56" s="8"/>
      <c r="K56" s="8"/>
      <c r="L56" s="8">
        <f t="shared" si="4"/>
        <v>1133</v>
      </c>
      <c r="M56" s="8">
        <f t="shared" si="3"/>
        <v>1166.99</v>
      </c>
      <c r="N56" s="8"/>
      <c r="O56" s="8"/>
      <c r="P56" s="8"/>
      <c r="Q56" s="8"/>
      <c r="R56" s="8"/>
      <c r="S56" s="8"/>
    </row>
    <row r="57" spans="1:19" ht="14.25" customHeight="1" hidden="1">
      <c r="A57" s="30">
        <v>32319</v>
      </c>
      <c r="B57" s="31" t="s">
        <v>51</v>
      </c>
      <c r="C57" s="8">
        <f t="shared" si="1"/>
        <v>0</v>
      </c>
      <c r="D57" s="69"/>
      <c r="E57" s="8"/>
      <c r="F57" s="8"/>
      <c r="G57" s="8"/>
      <c r="H57" s="8"/>
      <c r="I57" s="8"/>
      <c r="J57" s="8"/>
      <c r="K57" s="8"/>
      <c r="L57" s="8">
        <f t="shared" si="4"/>
        <v>0</v>
      </c>
      <c r="M57" s="8">
        <f t="shared" si="3"/>
        <v>0</v>
      </c>
      <c r="N57" s="8"/>
      <c r="O57" s="8"/>
      <c r="P57" s="8"/>
      <c r="Q57" s="8"/>
      <c r="R57" s="8"/>
      <c r="S57" s="8"/>
    </row>
    <row r="58" spans="1:19" ht="14.25" customHeight="1">
      <c r="A58" s="30">
        <v>32321</v>
      </c>
      <c r="B58" s="31" t="s">
        <v>101</v>
      </c>
      <c r="C58" s="8">
        <f t="shared" si="1"/>
        <v>1000</v>
      </c>
      <c r="D58" s="69">
        <v>800</v>
      </c>
      <c r="E58" s="8">
        <v>1000</v>
      </c>
      <c r="F58" s="8"/>
      <c r="G58" s="8"/>
      <c r="H58" s="8"/>
      <c r="I58" s="8"/>
      <c r="J58" s="8"/>
      <c r="K58" s="8"/>
      <c r="L58" s="8">
        <f t="shared" si="4"/>
        <v>1030</v>
      </c>
      <c r="M58" s="8">
        <f t="shared" si="3"/>
        <v>1060.9</v>
      </c>
      <c r="N58" s="8"/>
      <c r="O58" s="8"/>
      <c r="P58" s="8"/>
      <c r="Q58" s="8"/>
      <c r="R58" s="8"/>
      <c r="S58" s="8"/>
    </row>
    <row r="59" spans="1:19" ht="14.25" customHeight="1">
      <c r="A59" s="30">
        <v>32322</v>
      </c>
      <c r="B59" s="31" t="s">
        <v>52</v>
      </c>
      <c r="C59" s="8">
        <f t="shared" si="1"/>
        <v>2000</v>
      </c>
      <c r="D59" s="69">
        <v>2000</v>
      </c>
      <c r="E59" s="8">
        <v>2000</v>
      </c>
      <c r="F59" s="8"/>
      <c r="G59" s="8"/>
      <c r="H59" s="8"/>
      <c r="I59" s="8"/>
      <c r="J59" s="8"/>
      <c r="K59" s="8"/>
      <c r="L59" s="8">
        <f t="shared" si="4"/>
        <v>2060</v>
      </c>
      <c r="M59" s="8">
        <f t="shared" si="3"/>
        <v>2121.8</v>
      </c>
      <c r="N59" s="8"/>
      <c r="O59" s="8"/>
      <c r="P59" s="8"/>
      <c r="Q59" s="8"/>
      <c r="R59" s="8"/>
      <c r="S59" s="8"/>
    </row>
    <row r="60" spans="1:19" ht="14.25" customHeight="1" hidden="1">
      <c r="A60" s="30">
        <v>32329</v>
      </c>
      <c r="B60" s="31" t="s">
        <v>53</v>
      </c>
      <c r="C60" s="8">
        <f t="shared" si="1"/>
        <v>0</v>
      </c>
      <c r="D60" s="69"/>
      <c r="E60" s="8"/>
      <c r="F60" s="8"/>
      <c r="G60" s="8"/>
      <c r="H60" s="8"/>
      <c r="I60" s="8"/>
      <c r="J60" s="8"/>
      <c r="K60" s="8"/>
      <c r="L60" s="8">
        <f t="shared" si="4"/>
        <v>0</v>
      </c>
      <c r="M60" s="8">
        <f t="shared" si="3"/>
        <v>0</v>
      </c>
      <c r="N60" s="8"/>
      <c r="O60" s="8"/>
      <c r="P60" s="8"/>
      <c r="Q60" s="8"/>
      <c r="R60" s="8"/>
      <c r="S60" s="8"/>
    </row>
    <row r="61" spans="1:19" ht="14.25" customHeight="1" hidden="1">
      <c r="A61" s="30">
        <v>32331</v>
      </c>
      <c r="B61" s="31" t="s">
        <v>102</v>
      </c>
      <c r="C61" s="8">
        <f t="shared" si="1"/>
        <v>0</v>
      </c>
      <c r="D61" s="69"/>
      <c r="E61" s="8"/>
      <c r="F61" s="8"/>
      <c r="G61" s="8"/>
      <c r="H61" s="8"/>
      <c r="I61" s="8"/>
      <c r="J61" s="8"/>
      <c r="K61" s="8"/>
      <c r="L61" s="8">
        <f t="shared" si="4"/>
        <v>0</v>
      </c>
      <c r="M61" s="8">
        <f t="shared" si="3"/>
        <v>0</v>
      </c>
      <c r="N61" s="8"/>
      <c r="O61" s="8"/>
      <c r="P61" s="8"/>
      <c r="Q61" s="8"/>
      <c r="R61" s="8"/>
      <c r="S61" s="8"/>
    </row>
    <row r="62" spans="1:19" ht="14.25" customHeight="1" hidden="1">
      <c r="A62" s="30">
        <v>32334</v>
      </c>
      <c r="B62" s="31" t="s">
        <v>92</v>
      </c>
      <c r="C62" s="8">
        <f t="shared" si="1"/>
        <v>0</v>
      </c>
      <c r="D62" s="69"/>
      <c r="E62" s="8"/>
      <c r="F62" s="8"/>
      <c r="G62" s="8"/>
      <c r="H62" s="8"/>
      <c r="I62" s="8"/>
      <c r="J62" s="8"/>
      <c r="K62" s="8"/>
      <c r="L62" s="8">
        <f t="shared" si="4"/>
        <v>0</v>
      </c>
      <c r="M62" s="8">
        <f t="shared" si="3"/>
        <v>0</v>
      </c>
      <c r="N62" s="8"/>
      <c r="O62" s="8"/>
      <c r="P62" s="8"/>
      <c r="Q62" s="8"/>
      <c r="R62" s="8"/>
      <c r="S62" s="8"/>
    </row>
    <row r="63" spans="1:19" ht="14.25" customHeight="1" hidden="1">
      <c r="A63" s="30">
        <v>32339</v>
      </c>
      <c r="B63" s="31" t="s">
        <v>87</v>
      </c>
      <c r="C63" s="8">
        <f t="shared" si="1"/>
        <v>0</v>
      </c>
      <c r="D63" s="69"/>
      <c r="E63" s="8"/>
      <c r="F63" s="8"/>
      <c r="G63" s="8"/>
      <c r="H63" s="8"/>
      <c r="I63" s="8"/>
      <c r="J63" s="8"/>
      <c r="K63" s="8"/>
      <c r="L63" s="8">
        <f t="shared" si="4"/>
        <v>0</v>
      </c>
      <c r="M63" s="8">
        <f t="shared" si="3"/>
        <v>0</v>
      </c>
      <c r="N63" s="8"/>
      <c r="O63" s="8"/>
      <c r="P63" s="8"/>
      <c r="Q63" s="8"/>
      <c r="R63" s="8"/>
      <c r="S63" s="8"/>
    </row>
    <row r="64" spans="1:19" ht="14.25" customHeight="1">
      <c r="A64" s="30">
        <v>32341</v>
      </c>
      <c r="B64" s="31" t="s">
        <v>54</v>
      </c>
      <c r="C64" s="8">
        <f t="shared" si="1"/>
        <v>1200</v>
      </c>
      <c r="D64" s="69">
        <v>1250</v>
      </c>
      <c r="E64" s="8">
        <v>1200</v>
      </c>
      <c r="F64" s="8"/>
      <c r="G64" s="8"/>
      <c r="H64" s="8"/>
      <c r="I64" s="8"/>
      <c r="J64" s="8"/>
      <c r="K64" s="8"/>
      <c r="L64" s="8">
        <f t="shared" si="4"/>
        <v>1236</v>
      </c>
      <c r="M64" s="8">
        <f t="shared" si="3"/>
        <v>1273.08</v>
      </c>
      <c r="N64" s="8"/>
      <c r="O64" s="8"/>
      <c r="P64" s="8"/>
      <c r="Q64" s="8"/>
      <c r="R64" s="8"/>
      <c r="S64" s="8"/>
    </row>
    <row r="65" spans="1:19" ht="14.25" customHeight="1">
      <c r="A65" s="30">
        <v>32342</v>
      </c>
      <c r="B65" s="31" t="s">
        <v>55</v>
      </c>
      <c r="C65" s="8">
        <f t="shared" si="1"/>
        <v>1000</v>
      </c>
      <c r="D65" s="69">
        <v>1000</v>
      </c>
      <c r="E65" s="8">
        <v>1000</v>
      </c>
      <c r="F65" s="8"/>
      <c r="G65" s="8"/>
      <c r="H65" s="8"/>
      <c r="I65" s="8"/>
      <c r="J65" s="8"/>
      <c r="K65" s="8"/>
      <c r="L65" s="8">
        <f t="shared" si="4"/>
        <v>1030</v>
      </c>
      <c r="M65" s="8">
        <f t="shared" si="3"/>
        <v>1060.9</v>
      </c>
      <c r="N65" s="8"/>
      <c r="O65" s="8"/>
      <c r="P65" s="8"/>
      <c r="Q65" s="8"/>
      <c r="R65" s="8"/>
      <c r="S65" s="8"/>
    </row>
    <row r="66" spans="1:19" ht="14.25" customHeight="1" hidden="1">
      <c r="A66" s="30">
        <v>32343</v>
      </c>
      <c r="B66" s="31" t="s">
        <v>107</v>
      </c>
      <c r="C66" s="8">
        <f t="shared" si="1"/>
        <v>0</v>
      </c>
      <c r="D66" s="69"/>
      <c r="E66" s="8"/>
      <c r="F66" s="8"/>
      <c r="G66" s="8"/>
      <c r="H66" s="8"/>
      <c r="I66" s="8"/>
      <c r="J66" s="8"/>
      <c r="K66" s="8"/>
      <c r="L66" s="8">
        <f t="shared" si="4"/>
        <v>0</v>
      </c>
      <c r="M66" s="8">
        <f t="shared" si="3"/>
        <v>0</v>
      </c>
      <c r="N66" s="8"/>
      <c r="O66" s="8"/>
      <c r="P66" s="8"/>
      <c r="Q66" s="8"/>
      <c r="R66" s="8"/>
      <c r="S66" s="8"/>
    </row>
    <row r="67" spans="1:19" ht="14.25" customHeight="1" hidden="1">
      <c r="A67" s="30">
        <v>32344</v>
      </c>
      <c r="B67" s="31" t="s">
        <v>104</v>
      </c>
      <c r="C67" s="8">
        <f t="shared" si="1"/>
        <v>0</v>
      </c>
      <c r="D67" s="69"/>
      <c r="E67" s="8"/>
      <c r="F67" s="8"/>
      <c r="G67" s="8"/>
      <c r="H67" s="8"/>
      <c r="I67" s="8"/>
      <c r="J67" s="8"/>
      <c r="K67" s="8"/>
      <c r="L67" s="8">
        <f t="shared" si="4"/>
        <v>0</v>
      </c>
      <c r="M67" s="8">
        <f t="shared" si="3"/>
        <v>0</v>
      </c>
      <c r="N67" s="8"/>
      <c r="O67" s="8"/>
      <c r="P67" s="8"/>
      <c r="Q67" s="8"/>
      <c r="R67" s="8"/>
      <c r="S67" s="8"/>
    </row>
    <row r="68" spans="1:19" ht="14.25" customHeight="1">
      <c r="A68" s="30">
        <v>32349</v>
      </c>
      <c r="B68" s="31" t="s">
        <v>78</v>
      </c>
      <c r="C68" s="8">
        <f t="shared" si="1"/>
        <v>600</v>
      </c>
      <c r="D68" s="69">
        <v>600</v>
      </c>
      <c r="E68" s="8">
        <v>600</v>
      </c>
      <c r="F68" s="8"/>
      <c r="G68" s="8"/>
      <c r="H68" s="8"/>
      <c r="I68" s="8"/>
      <c r="J68" s="8"/>
      <c r="K68" s="8"/>
      <c r="L68" s="8">
        <f t="shared" si="4"/>
        <v>618</v>
      </c>
      <c r="M68" s="8">
        <f t="shared" si="3"/>
        <v>636.54</v>
      </c>
      <c r="N68" s="8"/>
      <c r="O68" s="8"/>
      <c r="P68" s="8"/>
      <c r="Q68" s="8"/>
      <c r="R68" s="8"/>
      <c r="S68" s="8"/>
    </row>
    <row r="69" spans="1:19" ht="14.25" customHeight="1" hidden="1">
      <c r="A69" s="30">
        <v>32361</v>
      </c>
      <c r="B69" s="31" t="s">
        <v>103</v>
      </c>
      <c r="C69" s="8">
        <f t="shared" si="1"/>
        <v>0</v>
      </c>
      <c r="D69" s="69"/>
      <c r="E69" s="8"/>
      <c r="F69" s="8"/>
      <c r="G69" s="8"/>
      <c r="H69" s="8"/>
      <c r="I69" s="8"/>
      <c r="J69" s="8"/>
      <c r="K69" s="8"/>
      <c r="L69" s="8">
        <f t="shared" si="4"/>
        <v>0</v>
      </c>
      <c r="M69" s="8">
        <f t="shared" si="3"/>
        <v>0</v>
      </c>
      <c r="N69" s="8"/>
      <c r="O69" s="8"/>
      <c r="P69" s="8"/>
      <c r="Q69" s="8"/>
      <c r="R69" s="8"/>
      <c r="S69" s="8"/>
    </row>
    <row r="70" spans="1:19" ht="14.25" customHeight="1" hidden="1">
      <c r="A70" s="44">
        <v>32371</v>
      </c>
      <c r="B70" s="31" t="s">
        <v>23</v>
      </c>
      <c r="C70" s="8">
        <f t="shared" si="1"/>
        <v>0</v>
      </c>
      <c r="D70" s="69"/>
      <c r="E70" s="8"/>
      <c r="F70" s="8"/>
      <c r="G70" s="8"/>
      <c r="H70" s="8"/>
      <c r="I70" s="8"/>
      <c r="J70" s="8"/>
      <c r="K70" s="8"/>
      <c r="L70" s="8">
        <f t="shared" si="4"/>
        <v>0</v>
      </c>
      <c r="M70" s="8">
        <f t="shared" si="3"/>
        <v>0</v>
      </c>
      <c r="N70" s="8"/>
      <c r="O70" s="8"/>
      <c r="P70" s="8"/>
      <c r="Q70" s="8"/>
      <c r="R70" s="8"/>
      <c r="S70" s="8"/>
    </row>
    <row r="71" spans="1:19" ht="14.25" customHeight="1">
      <c r="A71" s="30">
        <v>32372</v>
      </c>
      <c r="B71" s="31" t="s">
        <v>56</v>
      </c>
      <c r="C71" s="8">
        <f t="shared" si="1"/>
        <v>5000</v>
      </c>
      <c r="D71" s="69">
        <v>5000</v>
      </c>
      <c r="E71" s="8">
        <v>5000</v>
      </c>
      <c r="F71" s="8"/>
      <c r="G71" s="8"/>
      <c r="H71" s="8"/>
      <c r="I71" s="8"/>
      <c r="J71" s="8"/>
      <c r="K71" s="8"/>
      <c r="L71" s="8">
        <f t="shared" si="4"/>
        <v>5150</v>
      </c>
      <c r="M71" s="8">
        <f t="shared" si="3"/>
        <v>5304.5</v>
      </c>
      <c r="N71" s="8"/>
      <c r="O71" s="8"/>
      <c r="P71" s="8"/>
      <c r="Q71" s="8"/>
      <c r="R71" s="8"/>
      <c r="S71" s="8"/>
    </row>
    <row r="72" spans="1:19" ht="14.25" customHeight="1" hidden="1">
      <c r="A72" s="30">
        <v>32373</v>
      </c>
      <c r="B72" s="31" t="s">
        <v>126</v>
      </c>
      <c r="C72" s="8">
        <f t="shared" si="1"/>
        <v>0</v>
      </c>
      <c r="D72" s="69"/>
      <c r="E72" s="8"/>
      <c r="F72" s="8"/>
      <c r="G72" s="8"/>
      <c r="H72" s="8"/>
      <c r="I72" s="8"/>
      <c r="J72" s="8"/>
      <c r="K72" s="8"/>
      <c r="L72" s="8">
        <f t="shared" si="4"/>
        <v>0</v>
      </c>
      <c r="M72" s="8">
        <f t="shared" si="3"/>
        <v>0</v>
      </c>
      <c r="N72" s="8"/>
      <c r="O72" s="8"/>
      <c r="P72" s="8"/>
      <c r="Q72" s="8"/>
      <c r="R72" s="8"/>
      <c r="S72" s="8"/>
    </row>
    <row r="73" spans="1:19" ht="14.25" customHeight="1" hidden="1">
      <c r="A73" s="30">
        <v>32377</v>
      </c>
      <c r="B73" s="31" t="s">
        <v>79</v>
      </c>
      <c r="C73" s="8">
        <f t="shared" si="1"/>
        <v>0</v>
      </c>
      <c r="D73" s="69"/>
      <c r="E73" s="8"/>
      <c r="F73" s="8"/>
      <c r="G73" s="8"/>
      <c r="H73" s="8"/>
      <c r="I73" s="8"/>
      <c r="J73" s="8"/>
      <c r="K73" s="8"/>
      <c r="L73" s="8">
        <f t="shared" si="4"/>
        <v>0</v>
      </c>
      <c r="M73" s="8">
        <f t="shared" si="3"/>
        <v>0</v>
      </c>
      <c r="N73" s="8"/>
      <c r="O73" s="8"/>
      <c r="P73" s="8"/>
      <c r="Q73" s="8"/>
      <c r="R73" s="8"/>
      <c r="S73" s="8"/>
    </row>
    <row r="74" spans="1:19" ht="14.25" customHeight="1" hidden="1">
      <c r="A74" s="30">
        <v>32378</v>
      </c>
      <c r="B74" s="31" t="s">
        <v>136</v>
      </c>
      <c r="C74" s="8">
        <f t="shared" si="1"/>
        <v>0</v>
      </c>
      <c r="D74" s="69"/>
      <c r="E74" s="8"/>
      <c r="F74" s="8"/>
      <c r="G74" s="8"/>
      <c r="H74" s="8"/>
      <c r="I74" s="8"/>
      <c r="J74" s="8"/>
      <c r="K74" s="8"/>
      <c r="L74" s="8">
        <f t="shared" si="4"/>
        <v>0</v>
      </c>
      <c r="M74" s="8">
        <f t="shared" si="3"/>
        <v>0</v>
      </c>
      <c r="N74" s="8"/>
      <c r="O74" s="8"/>
      <c r="P74" s="8"/>
      <c r="Q74" s="8"/>
      <c r="R74" s="8"/>
      <c r="S74" s="8"/>
    </row>
    <row r="75" spans="1:19" ht="14.25" customHeight="1" hidden="1">
      <c r="A75" s="30">
        <v>32379</v>
      </c>
      <c r="B75" s="31" t="s">
        <v>82</v>
      </c>
      <c r="C75" s="8">
        <f t="shared" si="1"/>
        <v>0</v>
      </c>
      <c r="D75" s="69"/>
      <c r="E75" s="8"/>
      <c r="F75" s="8"/>
      <c r="G75" s="8"/>
      <c r="H75" s="8"/>
      <c r="I75" s="8"/>
      <c r="J75" s="8"/>
      <c r="K75" s="8"/>
      <c r="L75" s="8">
        <f t="shared" si="4"/>
        <v>0</v>
      </c>
      <c r="M75" s="8">
        <f t="shared" si="3"/>
        <v>0</v>
      </c>
      <c r="N75" s="8"/>
      <c r="O75" s="8"/>
      <c r="P75" s="8"/>
      <c r="Q75" s="8"/>
      <c r="R75" s="8"/>
      <c r="S75" s="8"/>
    </row>
    <row r="76" spans="1:19" ht="14.25" customHeight="1">
      <c r="A76" s="30">
        <v>32381</v>
      </c>
      <c r="B76" s="31" t="s">
        <v>57</v>
      </c>
      <c r="C76" s="8">
        <f t="shared" si="1"/>
        <v>15000</v>
      </c>
      <c r="D76" s="69">
        <v>10000</v>
      </c>
      <c r="E76" s="8">
        <v>15000</v>
      </c>
      <c r="F76" s="8"/>
      <c r="G76" s="8"/>
      <c r="H76" s="8"/>
      <c r="I76" s="8"/>
      <c r="J76" s="8"/>
      <c r="K76" s="8"/>
      <c r="L76" s="8">
        <f t="shared" si="4"/>
        <v>15450</v>
      </c>
      <c r="M76" s="8">
        <f t="shared" si="3"/>
        <v>15913.5</v>
      </c>
      <c r="N76" s="8"/>
      <c r="O76" s="8"/>
      <c r="P76" s="8"/>
      <c r="Q76" s="8"/>
      <c r="R76" s="8"/>
      <c r="S76" s="8"/>
    </row>
    <row r="77" spans="1:19" ht="14.25" customHeight="1" hidden="1">
      <c r="A77" s="30">
        <v>32389</v>
      </c>
      <c r="B77" s="31" t="s">
        <v>58</v>
      </c>
      <c r="C77" s="8">
        <f t="shared" si="1"/>
        <v>0</v>
      </c>
      <c r="D77" s="69"/>
      <c r="E77" s="8"/>
      <c r="F77" s="8"/>
      <c r="G77" s="8"/>
      <c r="H77" s="8"/>
      <c r="I77" s="8"/>
      <c r="J77" s="8"/>
      <c r="K77" s="8"/>
      <c r="L77" s="8">
        <f t="shared" si="4"/>
        <v>0</v>
      </c>
      <c r="M77" s="8">
        <f t="shared" si="3"/>
        <v>0</v>
      </c>
      <c r="N77" s="8"/>
      <c r="O77" s="8"/>
      <c r="P77" s="8"/>
      <c r="Q77" s="8"/>
      <c r="R77" s="8"/>
      <c r="S77" s="8"/>
    </row>
    <row r="78" spans="1:19" ht="14.25" customHeight="1">
      <c r="A78" s="30">
        <v>32391</v>
      </c>
      <c r="B78" s="31" t="s">
        <v>59</v>
      </c>
      <c r="C78" s="8">
        <f t="shared" si="1"/>
        <v>1500</v>
      </c>
      <c r="D78" s="69">
        <v>0</v>
      </c>
      <c r="E78" s="8">
        <v>1500</v>
      </c>
      <c r="F78" s="8"/>
      <c r="G78" s="8"/>
      <c r="H78" s="8"/>
      <c r="I78" s="8"/>
      <c r="J78" s="8"/>
      <c r="K78" s="8"/>
      <c r="L78" s="8">
        <f t="shared" si="4"/>
        <v>1545</v>
      </c>
      <c r="M78" s="8">
        <f t="shared" si="3"/>
        <v>1591.35</v>
      </c>
      <c r="N78" s="8"/>
      <c r="O78" s="8"/>
      <c r="P78" s="8"/>
      <c r="Q78" s="8"/>
      <c r="R78" s="8"/>
      <c r="S78" s="8"/>
    </row>
    <row r="79" spans="1:19" ht="14.25" customHeight="1" hidden="1">
      <c r="A79" s="30">
        <v>32392</v>
      </c>
      <c r="B79" s="31" t="s">
        <v>60</v>
      </c>
      <c r="C79" s="8">
        <f t="shared" si="1"/>
        <v>0</v>
      </c>
      <c r="D79" s="69"/>
      <c r="E79" s="8"/>
      <c r="F79" s="8"/>
      <c r="G79" s="8"/>
      <c r="H79" s="8"/>
      <c r="I79" s="8"/>
      <c r="J79" s="8"/>
      <c r="K79" s="8"/>
      <c r="L79" s="8">
        <f t="shared" si="4"/>
        <v>0</v>
      </c>
      <c r="M79" s="8">
        <f t="shared" si="3"/>
        <v>0</v>
      </c>
      <c r="N79" s="8"/>
      <c r="O79" s="8"/>
      <c r="P79" s="8"/>
      <c r="Q79" s="8"/>
      <c r="R79" s="8"/>
      <c r="S79" s="8"/>
    </row>
    <row r="80" spans="1:19" ht="14.25" customHeight="1" hidden="1">
      <c r="A80" s="30">
        <v>32395</v>
      </c>
      <c r="B80" s="31" t="s">
        <v>76</v>
      </c>
      <c r="C80" s="8">
        <f t="shared" si="1"/>
        <v>0</v>
      </c>
      <c r="D80" s="69"/>
      <c r="E80" s="8"/>
      <c r="F80" s="8"/>
      <c r="G80" s="8"/>
      <c r="H80" s="8"/>
      <c r="I80" s="8"/>
      <c r="J80" s="8"/>
      <c r="K80" s="8"/>
      <c r="L80" s="8">
        <f t="shared" si="4"/>
        <v>0</v>
      </c>
      <c r="M80" s="8">
        <f t="shared" si="3"/>
        <v>0</v>
      </c>
      <c r="N80" s="8"/>
      <c r="O80" s="8"/>
      <c r="P80" s="8"/>
      <c r="Q80" s="8"/>
      <c r="R80" s="8"/>
      <c r="S80" s="8"/>
    </row>
    <row r="81" spans="1:19" ht="14.25" customHeight="1" hidden="1">
      <c r="A81" s="30">
        <v>32396</v>
      </c>
      <c r="B81" s="31" t="s">
        <v>77</v>
      </c>
      <c r="C81" s="8">
        <f t="shared" si="1"/>
        <v>0</v>
      </c>
      <c r="D81" s="69"/>
      <c r="E81" s="8"/>
      <c r="F81" s="8"/>
      <c r="G81" s="8"/>
      <c r="H81" s="8"/>
      <c r="I81" s="8"/>
      <c r="J81" s="8"/>
      <c r="K81" s="8"/>
      <c r="L81" s="8">
        <f t="shared" si="4"/>
        <v>0</v>
      </c>
      <c r="M81" s="8">
        <f t="shared" si="3"/>
        <v>0</v>
      </c>
      <c r="N81" s="8"/>
      <c r="O81" s="8"/>
      <c r="P81" s="8"/>
      <c r="Q81" s="8"/>
      <c r="R81" s="8"/>
      <c r="S81" s="8"/>
    </row>
    <row r="82" spans="1:19" ht="14.25" customHeight="1" hidden="1">
      <c r="A82" s="30">
        <v>32399</v>
      </c>
      <c r="B82" s="31" t="s">
        <v>61</v>
      </c>
      <c r="C82" s="8">
        <f t="shared" si="1"/>
        <v>0</v>
      </c>
      <c r="D82" s="69"/>
      <c r="E82" s="8"/>
      <c r="F82" s="8"/>
      <c r="G82" s="8"/>
      <c r="H82" s="8"/>
      <c r="I82" s="8"/>
      <c r="J82" s="8"/>
      <c r="K82" s="8"/>
      <c r="L82" s="8">
        <f t="shared" si="4"/>
        <v>0</v>
      </c>
      <c r="M82" s="8">
        <f t="shared" si="3"/>
        <v>0</v>
      </c>
      <c r="N82" s="8"/>
      <c r="O82" s="8"/>
      <c r="P82" s="8"/>
      <c r="Q82" s="8"/>
      <c r="R82" s="8"/>
      <c r="S82" s="8"/>
    </row>
    <row r="83" spans="1:19" ht="14.25" customHeight="1" hidden="1">
      <c r="A83" s="30">
        <v>32411</v>
      </c>
      <c r="B83" s="31" t="s">
        <v>105</v>
      </c>
      <c r="C83" s="8">
        <f t="shared" si="1"/>
        <v>0</v>
      </c>
      <c r="D83" s="69"/>
      <c r="E83" s="8"/>
      <c r="F83" s="8"/>
      <c r="G83" s="8"/>
      <c r="H83" s="8"/>
      <c r="I83" s="8"/>
      <c r="J83" s="8"/>
      <c r="K83" s="8"/>
      <c r="L83" s="8">
        <f t="shared" si="4"/>
        <v>0</v>
      </c>
      <c r="M83" s="8">
        <f t="shared" si="3"/>
        <v>0</v>
      </c>
      <c r="N83" s="8"/>
      <c r="O83" s="8"/>
      <c r="P83" s="8"/>
      <c r="Q83" s="8"/>
      <c r="R83" s="8"/>
      <c r="S83" s="8"/>
    </row>
    <row r="84" spans="1:19" ht="14.25" customHeight="1" hidden="1">
      <c r="A84" s="30">
        <v>32412</v>
      </c>
      <c r="B84" s="31" t="s">
        <v>106</v>
      </c>
      <c r="C84" s="8">
        <f t="shared" si="1"/>
        <v>0</v>
      </c>
      <c r="D84" s="69"/>
      <c r="E84" s="8"/>
      <c r="F84" s="8"/>
      <c r="G84" s="8"/>
      <c r="H84" s="8"/>
      <c r="I84" s="8"/>
      <c r="J84" s="8"/>
      <c r="K84" s="8"/>
      <c r="L84" s="8">
        <f t="shared" si="4"/>
        <v>0</v>
      </c>
      <c r="M84" s="8">
        <f t="shared" si="3"/>
        <v>0</v>
      </c>
      <c r="N84" s="8"/>
      <c r="O84" s="8"/>
      <c r="P84" s="8"/>
      <c r="Q84" s="8"/>
      <c r="R84" s="8"/>
      <c r="S84" s="8"/>
    </row>
    <row r="85" spans="1:19" ht="14.25" customHeight="1">
      <c r="A85" s="30">
        <v>32922</v>
      </c>
      <c r="B85" s="31" t="s">
        <v>62</v>
      </c>
      <c r="C85" s="8">
        <f t="shared" si="1"/>
        <v>8500</v>
      </c>
      <c r="D85" s="69">
        <v>8500</v>
      </c>
      <c r="E85" s="8">
        <v>8500</v>
      </c>
      <c r="F85" s="8"/>
      <c r="G85" s="8"/>
      <c r="H85" s="8"/>
      <c r="I85" s="8"/>
      <c r="J85" s="8"/>
      <c r="K85" s="8"/>
      <c r="L85" s="8">
        <f t="shared" si="4"/>
        <v>8755</v>
      </c>
      <c r="M85" s="8">
        <f t="shared" si="3"/>
        <v>9017.65</v>
      </c>
      <c r="N85" s="8"/>
      <c r="O85" s="8"/>
      <c r="P85" s="8"/>
      <c r="Q85" s="8"/>
      <c r="R85" s="8"/>
      <c r="S85" s="8"/>
    </row>
    <row r="86" spans="1:19" ht="14.25" customHeight="1" hidden="1">
      <c r="A86" s="30">
        <v>32923</v>
      </c>
      <c r="B86" s="31" t="s">
        <v>135</v>
      </c>
      <c r="C86" s="8">
        <f t="shared" si="1"/>
        <v>0</v>
      </c>
      <c r="D86" s="69"/>
      <c r="E86" s="8"/>
      <c r="F86" s="8"/>
      <c r="G86" s="8"/>
      <c r="H86" s="8"/>
      <c r="I86" s="8"/>
      <c r="J86" s="8"/>
      <c r="K86" s="8"/>
      <c r="L86" s="8">
        <f t="shared" si="4"/>
        <v>0</v>
      </c>
      <c r="M86" s="8">
        <f t="shared" si="3"/>
        <v>0</v>
      </c>
      <c r="N86" s="8"/>
      <c r="O86" s="8"/>
      <c r="P86" s="8"/>
      <c r="Q86" s="8"/>
      <c r="R86" s="8"/>
      <c r="S86" s="8"/>
    </row>
    <row r="87" spans="1:19" ht="14.25" customHeight="1">
      <c r="A87" s="30">
        <v>32931</v>
      </c>
      <c r="B87" s="31" t="s">
        <v>22</v>
      </c>
      <c r="C87" s="8">
        <f t="shared" si="1"/>
        <v>2000</v>
      </c>
      <c r="D87" s="69">
        <v>2000</v>
      </c>
      <c r="E87" s="8">
        <v>2000</v>
      </c>
      <c r="F87" s="8"/>
      <c r="G87" s="8"/>
      <c r="H87" s="8"/>
      <c r="I87" s="8"/>
      <c r="J87" s="8"/>
      <c r="K87" s="8"/>
      <c r="L87" s="8">
        <f t="shared" si="4"/>
        <v>2060</v>
      </c>
      <c r="M87" s="8">
        <f aca="true" t="shared" si="5" ref="M87:M106">((L87*3%)+L87)</f>
        <v>2121.8</v>
      </c>
      <c r="N87" s="8"/>
      <c r="O87" s="8"/>
      <c r="P87" s="8"/>
      <c r="Q87" s="8"/>
      <c r="R87" s="8"/>
      <c r="S87" s="8"/>
    </row>
    <row r="88" spans="1:19" ht="14.25" customHeight="1">
      <c r="A88" s="30">
        <v>32941</v>
      </c>
      <c r="B88" s="31" t="s">
        <v>133</v>
      </c>
      <c r="C88" s="8">
        <f aca="true" t="shared" si="6" ref="C88:C106">SUM(E88:K88)</f>
        <v>300</v>
      </c>
      <c r="D88" s="69">
        <v>0</v>
      </c>
      <c r="E88" s="8">
        <v>300</v>
      </c>
      <c r="F88" s="8"/>
      <c r="G88" s="8"/>
      <c r="H88" s="8"/>
      <c r="I88" s="8"/>
      <c r="J88" s="8"/>
      <c r="K88" s="8"/>
      <c r="L88" s="8">
        <f t="shared" si="4"/>
        <v>309</v>
      </c>
      <c r="M88" s="8">
        <f t="shared" si="5"/>
        <v>318.27</v>
      </c>
      <c r="N88" s="8"/>
      <c r="O88" s="8"/>
      <c r="P88" s="8"/>
      <c r="Q88" s="8"/>
      <c r="R88" s="8"/>
      <c r="S88" s="8"/>
    </row>
    <row r="89" spans="1:19" ht="14.25" customHeight="1" hidden="1">
      <c r="A89" s="30">
        <v>32941</v>
      </c>
      <c r="B89" s="31" t="s">
        <v>134</v>
      </c>
      <c r="C89" s="8">
        <f t="shared" si="6"/>
        <v>0</v>
      </c>
      <c r="D89" s="69"/>
      <c r="E89" s="8"/>
      <c r="F89" s="8"/>
      <c r="G89" s="8"/>
      <c r="H89" s="8"/>
      <c r="I89" s="8"/>
      <c r="J89" s="8"/>
      <c r="K89" s="8"/>
      <c r="L89" s="8">
        <f t="shared" si="4"/>
        <v>0</v>
      </c>
      <c r="M89" s="8">
        <f t="shared" si="5"/>
        <v>0</v>
      </c>
      <c r="N89" s="8"/>
      <c r="O89" s="8"/>
      <c r="P89" s="8"/>
      <c r="Q89" s="8"/>
      <c r="R89" s="8"/>
      <c r="S89" s="8"/>
    </row>
    <row r="90" spans="1:19" ht="14.25" customHeight="1">
      <c r="A90" s="30">
        <v>32954</v>
      </c>
      <c r="B90" s="31" t="s">
        <v>145</v>
      </c>
      <c r="C90" s="8">
        <f t="shared" si="6"/>
        <v>800</v>
      </c>
      <c r="D90" s="69">
        <v>1300</v>
      </c>
      <c r="E90" s="8">
        <v>800</v>
      </c>
      <c r="F90" s="8"/>
      <c r="G90" s="8"/>
      <c r="H90" s="8"/>
      <c r="I90" s="8"/>
      <c r="J90" s="8"/>
      <c r="K90" s="8"/>
      <c r="L90" s="8">
        <f t="shared" si="4"/>
        <v>824</v>
      </c>
      <c r="M90" s="8">
        <f t="shared" si="5"/>
        <v>848.72</v>
      </c>
      <c r="N90" s="8"/>
      <c r="O90" s="8"/>
      <c r="P90" s="8"/>
      <c r="Q90" s="8"/>
      <c r="R90" s="8"/>
      <c r="S90" s="8"/>
    </row>
    <row r="91" spans="1:19" ht="14.25" customHeight="1">
      <c r="A91" s="30">
        <v>32991</v>
      </c>
      <c r="B91" s="31" t="s">
        <v>108</v>
      </c>
      <c r="C91" s="8">
        <f t="shared" si="6"/>
        <v>300</v>
      </c>
      <c r="D91" s="69">
        <v>200</v>
      </c>
      <c r="E91" s="8">
        <v>300</v>
      </c>
      <c r="F91" s="8"/>
      <c r="G91" s="8"/>
      <c r="H91" s="8"/>
      <c r="I91" s="8"/>
      <c r="J91" s="8"/>
      <c r="K91" s="8"/>
      <c r="L91" s="8">
        <f t="shared" si="4"/>
        <v>309</v>
      </c>
      <c r="M91" s="8">
        <f t="shared" si="5"/>
        <v>318.27</v>
      </c>
      <c r="N91" s="8"/>
      <c r="O91" s="8"/>
      <c r="P91" s="8"/>
      <c r="Q91" s="8"/>
      <c r="R91" s="8"/>
      <c r="S91" s="8"/>
    </row>
    <row r="92" spans="1:19" ht="14.25" customHeight="1" hidden="1">
      <c r="A92" s="30" t="s">
        <v>19</v>
      </c>
      <c r="B92" s="31" t="s">
        <v>19</v>
      </c>
      <c r="C92" s="8">
        <f t="shared" si="6"/>
        <v>0</v>
      </c>
      <c r="D92" s="69">
        <v>0</v>
      </c>
      <c r="E92" s="8">
        <v>0</v>
      </c>
      <c r="F92" s="8"/>
      <c r="G92" s="8"/>
      <c r="H92" s="8"/>
      <c r="I92" s="8"/>
      <c r="J92" s="8"/>
      <c r="K92" s="8"/>
      <c r="L92" s="8">
        <f t="shared" si="4"/>
        <v>0</v>
      </c>
      <c r="M92" s="8">
        <f t="shared" si="5"/>
        <v>0</v>
      </c>
      <c r="N92" s="8"/>
      <c r="O92" s="8"/>
      <c r="P92" s="8"/>
      <c r="Q92" s="8"/>
      <c r="R92" s="8"/>
      <c r="S92" s="8"/>
    </row>
    <row r="93" spans="1:19" ht="14.25" customHeight="1">
      <c r="A93" s="29">
        <v>34</v>
      </c>
      <c r="B93" s="33" t="s">
        <v>18</v>
      </c>
      <c r="C93" s="8">
        <f t="shared" si="6"/>
        <v>3000</v>
      </c>
      <c r="D93" s="78">
        <f>D94</f>
        <v>2900</v>
      </c>
      <c r="E93" s="13">
        <f aca="true" t="shared" si="7" ref="E93:K93">E94</f>
        <v>3000</v>
      </c>
      <c r="F93" s="13">
        <f t="shared" si="7"/>
        <v>0</v>
      </c>
      <c r="G93" s="13">
        <f t="shared" si="7"/>
        <v>0</v>
      </c>
      <c r="H93" s="13">
        <f t="shared" si="7"/>
        <v>0</v>
      </c>
      <c r="I93" s="13">
        <f t="shared" si="7"/>
        <v>0</v>
      </c>
      <c r="J93" s="13">
        <f t="shared" si="7"/>
        <v>0</v>
      </c>
      <c r="K93" s="13">
        <f t="shared" si="7"/>
        <v>0</v>
      </c>
      <c r="L93" s="8">
        <f t="shared" si="4"/>
        <v>3090</v>
      </c>
      <c r="M93" s="8">
        <f t="shared" si="5"/>
        <v>3182.7</v>
      </c>
      <c r="N93" s="8"/>
      <c r="O93" s="8"/>
      <c r="P93" s="8"/>
      <c r="Q93" s="8"/>
      <c r="R93" s="8"/>
      <c r="S93" s="8"/>
    </row>
    <row r="94" spans="1:19" ht="14.25" customHeight="1">
      <c r="A94" s="30">
        <v>34312</v>
      </c>
      <c r="B94" s="31" t="s">
        <v>89</v>
      </c>
      <c r="C94" s="8">
        <f t="shared" si="6"/>
        <v>3000</v>
      </c>
      <c r="D94" s="79">
        <v>2900</v>
      </c>
      <c r="E94" s="8">
        <v>3000</v>
      </c>
      <c r="F94" s="8"/>
      <c r="G94" s="8"/>
      <c r="H94" s="8"/>
      <c r="I94" s="8"/>
      <c r="J94" s="8"/>
      <c r="K94" s="8"/>
      <c r="L94" s="8">
        <f t="shared" si="4"/>
        <v>3090</v>
      </c>
      <c r="M94" s="8">
        <f t="shared" si="5"/>
        <v>3182.7</v>
      </c>
      <c r="N94" s="8"/>
      <c r="O94" s="8"/>
      <c r="P94" s="8"/>
      <c r="Q94" s="8"/>
      <c r="R94" s="8"/>
      <c r="S94" s="8"/>
    </row>
    <row r="95" spans="1:19" ht="14.25" customHeight="1" hidden="1">
      <c r="A95" s="51">
        <v>38</v>
      </c>
      <c r="B95" s="34" t="s">
        <v>80</v>
      </c>
      <c r="C95" s="8">
        <f t="shared" si="6"/>
        <v>0</v>
      </c>
      <c r="D95" s="78">
        <f>D96</f>
        <v>0</v>
      </c>
      <c r="E95" s="13">
        <f aca="true" t="shared" si="8" ref="E95:K95">E96</f>
        <v>0</v>
      </c>
      <c r="F95" s="13">
        <f t="shared" si="8"/>
        <v>0</v>
      </c>
      <c r="G95" s="13">
        <f t="shared" si="8"/>
        <v>0</v>
      </c>
      <c r="H95" s="13">
        <f t="shared" si="8"/>
        <v>0</v>
      </c>
      <c r="I95" s="13">
        <f t="shared" si="8"/>
        <v>0</v>
      </c>
      <c r="J95" s="13">
        <f t="shared" si="8"/>
        <v>0</v>
      </c>
      <c r="K95" s="13">
        <f t="shared" si="8"/>
        <v>0</v>
      </c>
      <c r="L95" s="8">
        <f t="shared" si="4"/>
        <v>0</v>
      </c>
      <c r="M95" s="8">
        <f t="shared" si="5"/>
        <v>0</v>
      </c>
      <c r="N95" s="8"/>
      <c r="O95" s="8"/>
      <c r="P95" s="8"/>
      <c r="Q95" s="8"/>
      <c r="R95" s="8"/>
      <c r="S95" s="8"/>
    </row>
    <row r="96" spans="1:19" ht="14.25" customHeight="1" hidden="1">
      <c r="A96" s="30">
        <v>38115</v>
      </c>
      <c r="B96" s="31" t="s">
        <v>109</v>
      </c>
      <c r="C96" s="8">
        <f t="shared" si="6"/>
        <v>0</v>
      </c>
      <c r="D96" s="79">
        <v>0</v>
      </c>
      <c r="E96" s="8">
        <v>0</v>
      </c>
      <c r="F96" s="8"/>
      <c r="G96" s="8"/>
      <c r="H96" s="8"/>
      <c r="I96" s="8"/>
      <c r="J96" s="8"/>
      <c r="K96" s="8"/>
      <c r="L96" s="8">
        <f t="shared" si="4"/>
        <v>0</v>
      </c>
      <c r="M96" s="8">
        <f t="shared" si="5"/>
        <v>0</v>
      </c>
      <c r="N96" s="8"/>
      <c r="O96" s="8"/>
      <c r="P96" s="8"/>
      <c r="Q96" s="8"/>
      <c r="R96" s="8"/>
      <c r="S96" s="8"/>
    </row>
    <row r="97" spans="1:19" ht="14.25" customHeight="1">
      <c r="A97" s="29">
        <v>42</v>
      </c>
      <c r="B97" s="34" t="s">
        <v>24</v>
      </c>
      <c r="C97" s="8">
        <f t="shared" si="6"/>
        <v>3000</v>
      </c>
      <c r="D97" s="80">
        <f aca="true" t="shared" si="9" ref="D97:K97">SUM(D98:D100)</f>
        <v>3100</v>
      </c>
      <c r="E97" s="13">
        <f t="shared" si="9"/>
        <v>3000</v>
      </c>
      <c r="F97" s="13">
        <f t="shared" si="9"/>
        <v>0</v>
      </c>
      <c r="G97" s="13">
        <f t="shared" si="9"/>
        <v>0</v>
      </c>
      <c r="H97" s="13">
        <f t="shared" si="9"/>
        <v>0</v>
      </c>
      <c r="I97" s="13">
        <f t="shared" si="9"/>
        <v>0</v>
      </c>
      <c r="J97" s="13">
        <f t="shared" si="9"/>
        <v>0</v>
      </c>
      <c r="K97" s="13">
        <f t="shared" si="9"/>
        <v>0</v>
      </c>
      <c r="L97" s="8">
        <f aca="true" t="shared" si="10" ref="L97:L106">((C97*3%)+C97)</f>
        <v>3090</v>
      </c>
      <c r="M97" s="8">
        <f t="shared" si="5"/>
        <v>3182.7</v>
      </c>
      <c r="N97" s="8"/>
      <c r="O97" s="8"/>
      <c r="P97" s="8"/>
      <c r="Q97" s="8"/>
      <c r="R97" s="8"/>
      <c r="S97" s="8"/>
    </row>
    <row r="98" spans="1:19" ht="14.25" customHeight="1">
      <c r="A98" s="44">
        <v>42211</v>
      </c>
      <c r="B98" s="53" t="s">
        <v>83</v>
      </c>
      <c r="C98" s="8">
        <f t="shared" si="6"/>
        <v>3000</v>
      </c>
      <c r="D98" s="79">
        <v>3100</v>
      </c>
      <c r="E98" s="45">
        <v>3000</v>
      </c>
      <c r="F98" s="45"/>
      <c r="G98" s="45"/>
      <c r="H98" s="45"/>
      <c r="I98" s="45"/>
      <c r="J98" s="45"/>
      <c r="K98" s="45"/>
      <c r="L98" s="8">
        <f t="shared" si="10"/>
        <v>3090</v>
      </c>
      <c r="M98" s="8">
        <f t="shared" si="5"/>
        <v>3182.7</v>
      </c>
      <c r="N98" s="8"/>
      <c r="O98" s="8"/>
      <c r="P98" s="8"/>
      <c r="Q98" s="8"/>
      <c r="R98" s="8"/>
      <c r="S98" s="8"/>
    </row>
    <row r="99" spans="1:19" ht="14.25" customHeight="1" hidden="1">
      <c r="A99" s="30">
        <v>42219</v>
      </c>
      <c r="B99" s="32" t="s">
        <v>81</v>
      </c>
      <c r="C99" s="8">
        <f t="shared" si="6"/>
        <v>0</v>
      </c>
      <c r="D99" s="79">
        <v>0</v>
      </c>
      <c r="E99" s="8"/>
      <c r="F99" s="8"/>
      <c r="G99" s="8">
        <v>0</v>
      </c>
      <c r="H99" s="8"/>
      <c r="I99" s="8"/>
      <c r="J99" s="8">
        <v>0</v>
      </c>
      <c r="K99" s="8"/>
      <c r="L99" s="8">
        <f t="shared" si="10"/>
        <v>0</v>
      </c>
      <c r="M99" s="8">
        <f t="shared" si="5"/>
        <v>0</v>
      </c>
      <c r="N99" s="8"/>
      <c r="O99" s="8"/>
      <c r="P99" s="8"/>
      <c r="Q99" s="8"/>
      <c r="R99" s="8"/>
      <c r="S99" s="8"/>
    </row>
    <row r="100" spans="1:19" ht="14.25" customHeight="1" hidden="1">
      <c r="A100" s="30">
        <v>42222</v>
      </c>
      <c r="B100" s="32" t="s">
        <v>132</v>
      </c>
      <c r="C100" s="8">
        <f t="shared" si="6"/>
        <v>0</v>
      </c>
      <c r="D100" s="79">
        <v>0</v>
      </c>
      <c r="E100" s="8"/>
      <c r="F100" s="8"/>
      <c r="G100" s="8"/>
      <c r="H100" s="8"/>
      <c r="I100" s="8"/>
      <c r="J100" s="8"/>
      <c r="K100" s="8"/>
      <c r="L100" s="8">
        <f t="shared" si="10"/>
        <v>0</v>
      </c>
      <c r="M100" s="8">
        <f t="shared" si="5"/>
        <v>0</v>
      </c>
      <c r="N100" s="8"/>
      <c r="O100" s="8"/>
      <c r="P100" s="8"/>
      <c r="Q100" s="8"/>
      <c r="R100" s="8"/>
      <c r="S100" s="8"/>
    </row>
    <row r="101" spans="1:19" ht="14.25" customHeight="1">
      <c r="A101" s="29">
        <v>42</v>
      </c>
      <c r="B101" s="33" t="s">
        <v>156</v>
      </c>
      <c r="C101" s="8">
        <f t="shared" si="6"/>
        <v>140000</v>
      </c>
      <c r="D101" s="80">
        <f aca="true" t="shared" si="11" ref="D101:K101">SUM(D102:D106)</f>
        <v>25000</v>
      </c>
      <c r="E101" s="80">
        <f t="shared" si="11"/>
        <v>25000</v>
      </c>
      <c r="F101" s="80">
        <f t="shared" si="11"/>
        <v>20000</v>
      </c>
      <c r="G101" s="13">
        <f t="shared" si="11"/>
        <v>95000</v>
      </c>
      <c r="H101" s="13">
        <f t="shared" si="11"/>
        <v>0</v>
      </c>
      <c r="I101" s="13">
        <f t="shared" si="11"/>
        <v>0</v>
      </c>
      <c r="J101" s="13">
        <f t="shared" si="11"/>
        <v>0</v>
      </c>
      <c r="K101" s="13">
        <f t="shared" si="11"/>
        <v>0</v>
      </c>
      <c r="L101" s="112">
        <f t="shared" si="10"/>
        <v>144200</v>
      </c>
      <c r="M101" s="112">
        <f t="shared" si="5"/>
        <v>148526</v>
      </c>
      <c r="N101" s="8"/>
      <c r="O101" s="8"/>
      <c r="P101" s="8"/>
      <c r="Q101" s="8"/>
      <c r="R101" s="8"/>
      <c r="S101" s="8"/>
    </row>
    <row r="102" spans="1:19" ht="14.25" customHeight="1">
      <c r="A102" s="30">
        <v>42411</v>
      </c>
      <c r="B102" s="32" t="s">
        <v>127</v>
      </c>
      <c r="C102" s="8">
        <f t="shared" si="6"/>
        <v>140000</v>
      </c>
      <c r="D102" s="106">
        <v>25000</v>
      </c>
      <c r="E102" s="8">
        <v>25000</v>
      </c>
      <c r="F102" s="8">
        <v>20000</v>
      </c>
      <c r="G102" s="45">
        <v>95000</v>
      </c>
      <c r="H102" s="45">
        <v>0</v>
      </c>
      <c r="I102" s="13"/>
      <c r="J102" s="13"/>
      <c r="K102" s="13"/>
      <c r="L102" s="8">
        <f t="shared" si="10"/>
        <v>144200</v>
      </c>
      <c r="M102" s="8">
        <f t="shared" si="5"/>
        <v>148526</v>
      </c>
      <c r="N102" s="8"/>
      <c r="O102" s="8"/>
      <c r="P102" s="8"/>
      <c r="Q102" s="8"/>
      <c r="R102" s="8"/>
      <c r="S102" s="8"/>
    </row>
    <row r="103" spans="1:19" ht="14.25" customHeight="1" hidden="1">
      <c r="A103" s="30">
        <v>43122</v>
      </c>
      <c r="B103" s="32" t="s">
        <v>129</v>
      </c>
      <c r="C103" s="8">
        <f t="shared" si="6"/>
        <v>0</v>
      </c>
      <c r="D103" s="79">
        <v>0</v>
      </c>
      <c r="E103" s="8"/>
      <c r="F103" s="8"/>
      <c r="G103" s="8"/>
      <c r="H103" s="8"/>
      <c r="I103" s="8"/>
      <c r="J103" s="8"/>
      <c r="K103" s="8"/>
      <c r="L103" s="8">
        <f t="shared" si="10"/>
        <v>0</v>
      </c>
      <c r="M103" s="8">
        <f t="shared" si="5"/>
        <v>0</v>
      </c>
      <c r="N103" s="8"/>
      <c r="O103" s="8"/>
      <c r="P103" s="8"/>
      <c r="Q103" s="8"/>
      <c r="R103" s="8"/>
      <c r="S103" s="8"/>
    </row>
    <row r="104" spans="1:19" ht="14.25" customHeight="1" hidden="1">
      <c r="A104" s="30">
        <v>43123</v>
      </c>
      <c r="B104" s="32" t="s">
        <v>130</v>
      </c>
      <c r="C104" s="8">
        <f t="shared" si="6"/>
        <v>0</v>
      </c>
      <c r="D104" s="79">
        <v>0</v>
      </c>
      <c r="E104" s="8"/>
      <c r="F104" s="8"/>
      <c r="G104" s="8"/>
      <c r="H104" s="8"/>
      <c r="I104" s="8"/>
      <c r="J104" s="8"/>
      <c r="K104" s="8"/>
      <c r="L104" s="8">
        <f t="shared" si="10"/>
        <v>0</v>
      </c>
      <c r="M104" s="8">
        <f t="shared" si="5"/>
        <v>0</v>
      </c>
      <c r="N104" s="8"/>
      <c r="O104" s="8"/>
      <c r="P104" s="8"/>
      <c r="Q104" s="8"/>
      <c r="R104" s="8"/>
      <c r="S104" s="8"/>
    </row>
    <row r="105" spans="1:19" ht="14.25" customHeight="1" hidden="1">
      <c r="A105" s="30">
        <v>43125</v>
      </c>
      <c r="B105" s="32" t="s">
        <v>131</v>
      </c>
      <c r="C105" s="8">
        <f t="shared" si="6"/>
        <v>0</v>
      </c>
      <c r="D105" s="79">
        <v>0</v>
      </c>
      <c r="E105" s="8"/>
      <c r="F105" s="8"/>
      <c r="G105" s="8"/>
      <c r="H105" s="8"/>
      <c r="I105" s="8"/>
      <c r="J105" s="8"/>
      <c r="K105" s="8"/>
      <c r="L105" s="8">
        <f t="shared" si="10"/>
        <v>0</v>
      </c>
      <c r="M105" s="8">
        <f t="shared" si="5"/>
        <v>0</v>
      </c>
      <c r="N105" s="8"/>
      <c r="O105" s="8"/>
      <c r="P105" s="8"/>
      <c r="Q105" s="8"/>
      <c r="R105" s="8"/>
      <c r="S105" s="8"/>
    </row>
    <row r="106" spans="1:19" ht="14.25" customHeight="1" hidden="1">
      <c r="A106" s="30">
        <v>43129</v>
      </c>
      <c r="B106" s="32" t="s">
        <v>72</v>
      </c>
      <c r="C106" s="8">
        <f t="shared" si="6"/>
        <v>0</v>
      </c>
      <c r="D106" s="79">
        <v>0</v>
      </c>
      <c r="E106" s="8">
        <v>0</v>
      </c>
      <c r="F106" s="8">
        <v>0</v>
      </c>
      <c r="G106" s="8"/>
      <c r="H106" s="8"/>
      <c r="I106" s="8"/>
      <c r="J106" s="8"/>
      <c r="K106" s="8"/>
      <c r="L106" s="8">
        <f t="shared" si="10"/>
        <v>0</v>
      </c>
      <c r="M106" s="8">
        <f t="shared" si="5"/>
        <v>0</v>
      </c>
      <c r="N106" s="8"/>
      <c r="O106" s="8"/>
      <c r="P106" s="8"/>
      <c r="Q106" s="8"/>
      <c r="R106" s="8"/>
      <c r="S106" s="8"/>
    </row>
    <row r="107" spans="1:19" ht="14.25" customHeight="1">
      <c r="A107" s="35"/>
      <c r="B107" s="6" t="s">
        <v>11</v>
      </c>
      <c r="C107" s="14">
        <f aca="true" t="shared" si="12" ref="C107:M107">C22+C31+C93+C95+C97+C101</f>
        <v>714500</v>
      </c>
      <c r="D107" s="91">
        <f t="shared" si="12"/>
        <v>462050</v>
      </c>
      <c r="E107" s="14">
        <f t="shared" si="12"/>
        <v>599500</v>
      </c>
      <c r="F107" s="14">
        <f t="shared" si="12"/>
        <v>20000</v>
      </c>
      <c r="G107" s="14">
        <f t="shared" si="12"/>
        <v>95000</v>
      </c>
      <c r="H107" s="14">
        <f t="shared" si="12"/>
        <v>0</v>
      </c>
      <c r="I107" s="14">
        <f t="shared" si="12"/>
        <v>0</v>
      </c>
      <c r="J107" s="14">
        <f t="shared" si="12"/>
        <v>0</v>
      </c>
      <c r="K107" s="14">
        <f t="shared" si="12"/>
        <v>0</v>
      </c>
      <c r="L107" s="14">
        <f t="shared" si="12"/>
        <v>882845</v>
      </c>
      <c r="M107" s="14">
        <f t="shared" si="12"/>
        <v>1003525.3499999999</v>
      </c>
      <c r="N107" s="8"/>
      <c r="O107" s="8"/>
      <c r="P107" s="8"/>
      <c r="Q107" s="8"/>
      <c r="R107" s="8"/>
      <c r="S107" s="8"/>
    </row>
    <row r="108" spans="1:19" ht="14.25" customHeight="1">
      <c r="A108" s="36"/>
      <c r="B108" s="37" t="s">
        <v>19</v>
      </c>
      <c r="C108" s="72"/>
      <c r="D108" s="82"/>
      <c r="E108" s="39"/>
      <c r="F108" s="38"/>
      <c r="G108" s="38"/>
      <c r="H108" s="38"/>
      <c r="I108" s="38"/>
      <c r="J108" s="38"/>
      <c r="K108" s="38"/>
      <c r="L108" s="38"/>
      <c r="M108" s="38"/>
      <c r="N108" s="8"/>
      <c r="O108" s="8"/>
      <c r="P108" s="8"/>
      <c r="Q108" s="8"/>
      <c r="R108" s="8"/>
      <c r="S108" s="8"/>
    </row>
    <row r="109" spans="1:19" ht="15" hidden="1">
      <c r="A109" s="21" t="s">
        <v>70</v>
      </c>
      <c r="B109" s="19"/>
      <c r="C109" s="73"/>
      <c r="D109" s="83"/>
      <c r="E109" s="19"/>
      <c r="F109" s="19" t="s">
        <v>5</v>
      </c>
      <c r="G109" s="19"/>
      <c r="H109" s="19"/>
      <c r="I109" s="19"/>
      <c r="J109" s="19"/>
      <c r="K109" s="19"/>
      <c r="L109" s="8"/>
      <c r="M109" s="22"/>
      <c r="N109" s="8"/>
      <c r="O109" s="8"/>
      <c r="P109" s="8"/>
      <c r="Q109" s="8"/>
      <c r="R109" s="8"/>
      <c r="S109" s="8"/>
    </row>
    <row r="110" spans="1:19" ht="41.25" customHeight="1" hidden="1">
      <c r="A110" s="24" t="s">
        <v>3</v>
      </c>
      <c r="B110" s="25" t="s">
        <v>4</v>
      </c>
      <c r="C110" s="74"/>
      <c r="D110" s="84" t="s">
        <v>32</v>
      </c>
      <c r="E110" s="27" t="s">
        <v>63</v>
      </c>
      <c r="F110" s="27" t="s">
        <v>0</v>
      </c>
      <c r="G110" s="27" t="s">
        <v>64</v>
      </c>
      <c r="H110" s="27" t="s">
        <v>65</v>
      </c>
      <c r="I110" s="27" t="s">
        <v>1</v>
      </c>
      <c r="J110" s="27" t="s">
        <v>66</v>
      </c>
      <c r="K110" s="27" t="s">
        <v>67</v>
      </c>
      <c r="L110" s="28" t="s">
        <v>28</v>
      </c>
      <c r="M110" s="28" t="s">
        <v>33</v>
      </c>
      <c r="N110" s="8"/>
      <c r="O110" s="8"/>
      <c r="P110" s="8"/>
      <c r="Q110" s="8"/>
      <c r="R110" s="8"/>
      <c r="S110" s="8"/>
    </row>
    <row r="111" spans="1:19" ht="15" hidden="1">
      <c r="A111" s="29">
        <v>32</v>
      </c>
      <c r="B111" s="33" t="s">
        <v>16</v>
      </c>
      <c r="C111" s="70"/>
      <c r="D111" s="78">
        <f>SUM(D112:D113)</f>
        <v>0</v>
      </c>
      <c r="E111" s="13">
        <f>SUM(E112:E113)</f>
        <v>0</v>
      </c>
      <c r="F111" s="13">
        <f>SUM(F112:F113)</f>
        <v>0</v>
      </c>
      <c r="G111" s="13">
        <f>SUM(G112:G113)</f>
        <v>0</v>
      </c>
      <c r="H111" s="13"/>
      <c r="I111" s="13"/>
      <c r="J111" s="13">
        <f>SUM(J112:J113)</f>
        <v>0</v>
      </c>
      <c r="K111" s="13">
        <f>SUM(K112:K113)</f>
        <v>0</v>
      </c>
      <c r="L111" s="13">
        <f>SUM(L112:L113)</f>
        <v>0</v>
      </c>
      <c r="M111" s="13">
        <f>SUM(M112:M113)</f>
        <v>0</v>
      </c>
      <c r="N111" s="8"/>
      <c r="O111" s="8"/>
      <c r="P111" s="8"/>
      <c r="Q111" s="8"/>
      <c r="R111" s="8"/>
      <c r="S111" s="8"/>
    </row>
    <row r="112" spans="1:19" ht="15" hidden="1">
      <c r="A112" s="30">
        <v>3231</v>
      </c>
      <c r="B112" s="31" t="s">
        <v>20</v>
      </c>
      <c r="C112" s="69"/>
      <c r="D112" s="79"/>
      <c r="E112" s="8"/>
      <c r="F112" s="8"/>
      <c r="G112" s="8"/>
      <c r="H112" s="8"/>
      <c r="I112" s="8"/>
      <c r="J112" s="8"/>
      <c r="K112" s="8"/>
      <c r="L112" s="8">
        <v>0</v>
      </c>
      <c r="M112" s="8">
        <v>0</v>
      </c>
      <c r="N112" s="8"/>
      <c r="O112" s="8"/>
      <c r="P112" s="8"/>
      <c r="Q112" s="8"/>
      <c r="R112" s="8"/>
      <c r="S112" s="8"/>
    </row>
    <row r="113" spans="1:19" ht="15" hidden="1">
      <c r="A113" s="30">
        <v>3237</v>
      </c>
      <c r="B113" s="31" t="s">
        <v>21</v>
      </c>
      <c r="C113" s="69"/>
      <c r="D113" s="7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</row>
    <row r="114" spans="1:19" ht="15" hidden="1">
      <c r="A114" s="35"/>
      <c r="B114" s="6" t="s">
        <v>11</v>
      </c>
      <c r="C114" s="71"/>
      <c r="D114" s="81">
        <f>D111</f>
        <v>0</v>
      </c>
      <c r="E114" s="14">
        <f aca="true" t="shared" si="13" ref="E114:M114">E111</f>
        <v>0</v>
      </c>
      <c r="F114" s="14">
        <f t="shared" si="13"/>
        <v>0</v>
      </c>
      <c r="G114" s="14">
        <f t="shared" si="13"/>
        <v>0</v>
      </c>
      <c r="H114" s="14">
        <f t="shared" si="13"/>
        <v>0</v>
      </c>
      <c r="I114" s="14"/>
      <c r="J114" s="14">
        <f t="shared" si="13"/>
        <v>0</v>
      </c>
      <c r="K114" s="14">
        <f t="shared" si="13"/>
        <v>0</v>
      </c>
      <c r="L114" s="14">
        <f t="shared" si="13"/>
        <v>0</v>
      </c>
      <c r="M114" s="14">
        <f t="shared" si="13"/>
        <v>0</v>
      </c>
      <c r="N114" s="8"/>
      <c r="O114" s="8"/>
      <c r="P114" s="8"/>
      <c r="Q114" s="8"/>
      <c r="R114" s="8"/>
      <c r="S114" s="8"/>
    </row>
    <row r="115" spans="1:19" ht="15" hidden="1">
      <c r="A115" s="36"/>
      <c r="B115" s="7"/>
      <c r="C115" s="75"/>
      <c r="D115" s="82"/>
      <c r="E115" s="38"/>
      <c r="F115" s="38"/>
      <c r="G115" s="38"/>
      <c r="H115" s="38"/>
      <c r="I115" s="38"/>
      <c r="J115" s="38"/>
      <c r="K115" s="38"/>
      <c r="L115" s="11"/>
      <c r="M115" s="14"/>
      <c r="N115" s="8"/>
      <c r="O115" s="8"/>
      <c r="P115" s="8"/>
      <c r="Q115" s="8"/>
      <c r="R115" s="8"/>
      <c r="S115" s="8"/>
    </row>
    <row r="116" spans="1:19" ht="15" hidden="1">
      <c r="A116" s="40" t="s">
        <v>29</v>
      </c>
      <c r="B116" s="19"/>
      <c r="C116" s="73"/>
      <c r="D116" s="83"/>
      <c r="E116" s="19"/>
      <c r="F116" s="19" t="s">
        <v>5</v>
      </c>
      <c r="G116" s="19"/>
      <c r="H116" s="19"/>
      <c r="I116" s="19"/>
      <c r="J116" s="19"/>
      <c r="K116" s="19"/>
      <c r="L116" s="8"/>
      <c r="M116" s="22"/>
      <c r="N116" s="8"/>
      <c r="O116" s="8"/>
      <c r="P116" s="8"/>
      <c r="Q116" s="8"/>
      <c r="R116" s="8"/>
      <c r="S116" s="8"/>
    </row>
    <row r="117" spans="1:19" ht="41.25" customHeight="1" hidden="1">
      <c r="A117" s="24" t="s">
        <v>3</v>
      </c>
      <c r="B117" s="25" t="s">
        <v>4</v>
      </c>
      <c r="C117" s="74"/>
      <c r="D117" s="84" t="s">
        <v>32</v>
      </c>
      <c r="E117" s="27" t="s">
        <v>63</v>
      </c>
      <c r="F117" s="27" t="s">
        <v>0</v>
      </c>
      <c r="G117" s="27" t="s">
        <v>64</v>
      </c>
      <c r="H117" s="27" t="s">
        <v>65</v>
      </c>
      <c r="I117" s="27" t="s">
        <v>1</v>
      </c>
      <c r="J117" s="27" t="s">
        <v>66</v>
      </c>
      <c r="K117" s="27" t="s">
        <v>67</v>
      </c>
      <c r="L117" s="28" t="s">
        <v>28</v>
      </c>
      <c r="M117" s="28" t="s">
        <v>33</v>
      </c>
      <c r="N117" s="8"/>
      <c r="O117" s="8"/>
      <c r="P117" s="8"/>
      <c r="Q117" s="8"/>
      <c r="R117" s="8"/>
      <c r="S117" s="8"/>
    </row>
    <row r="118" spans="1:19" ht="15" hidden="1">
      <c r="A118" s="29">
        <v>32</v>
      </c>
      <c r="B118" s="33" t="s">
        <v>16</v>
      </c>
      <c r="C118" s="70"/>
      <c r="D118" s="78">
        <f>SUM(D119:D121)</f>
        <v>0</v>
      </c>
      <c r="E118" s="13">
        <f aca="true" t="shared" si="14" ref="E118:M118">SUM(E119:E121)</f>
        <v>0</v>
      </c>
      <c r="F118" s="13">
        <f t="shared" si="14"/>
        <v>0</v>
      </c>
      <c r="G118" s="13">
        <f t="shared" si="14"/>
        <v>0</v>
      </c>
      <c r="H118" s="13">
        <f t="shared" si="14"/>
        <v>0</v>
      </c>
      <c r="I118" s="13"/>
      <c r="J118" s="13">
        <f t="shared" si="14"/>
        <v>0</v>
      </c>
      <c r="K118" s="13">
        <f t="shared" si="14"/>
        <v>0</v>
      </c>
      <c r="L118" s="13">
        <f t="shared" si="14"/>
        <v>0</v>
      </c>
      <c r="M118" s="13">
        <f t="shared" si="14"/>
        <v>0</v>
      </c>
      <c r="N118" s="8"/>
      <c r="O118" s="8"/>
      <c r="P118" s="8"/>
      <c r="Q118" s="8"/>
      <c r="R118" s="8"/>
      <c r="S118" s="8"/>
    </row>
    <row r="119" spans="1:19" ht="15" hidden="1">
      <c r="A119" s="30">
        <v>3237</v>
      </c>
      <c r="B119" s="31" t="s">
        <v>30</v>
      </c>
      <c r="C119" s="69"/>
      <c r="D119" s="79"/>
      <c r="E119" s="8"/>
      <c r="F119" s="8"/>
      <c r="G119" s="8"/>
      <c r="H119" s="8"/>
      <c r="I119" s="8"/>
      <c r="J119" s="8"/>
      <c r="K119" s="8"/>
      <c r="L119" s="8" t="s">
        <v>19</v>
      </c>
      <c r="M119" s="8" t="s">
        <v>19</v>
      </c>
      <c r="N119" s="8"/>
      <c r="O119" s="8"/>
      <c r="P119" s="8"/>
      <c r="Q119" s="8"/>
      <c r="R119" s="8"/>
      <c r="S119" s="8"/>
    </row>
    <row r="120" spans="1:19" ht="15" hidden="1">
      <c r="A120" s="30">
        <v>3239</v>
      </c>
      <c r="B120" s="31" t="s">
        <v>31</v>
      </c>
      <c r="C120" s="69"/>
      <c r="D120" s="79"/>
      <c r="E120" s="8"/>
      <c r="F120" s="8"/>
      <c r="G120" s="8"/>
      <c r="H120" s="8"/>
      <c r="I120" s="8"/>
      <c r="J120" s="8"/>
      <c r="K120" s="8"/>
      <c r="L120" s="8" t="s">
        <v>19</v>
      </c>
      <c r="M120" s="8" t="s">
        <v>19</v>
      </c>
      <c r="N120" s="8"/>
      <c r="O120" s="8"/>
      <c r="P120" s="8"/>
      <c r="Q120" s="8"/>
      <c r="R120" s="8"/>
      <c r="S120" s="8"/>
    </row>
    <row r="121" spans="1:19" ht="15" hidden="1">
      <c r="A121" s="30"/>
      <c r="B121" s="31"/>
      <c r="C121" s="69"/>
      <c r="D121" s="79" t="s">
        <v>19</v>
      </c>
      <c r="E121" s="8"/>
      <c r="F121" s="8"/>
      <c r="G121" s="8"/>
      <c r="H121" s="8"/>
      <c r="I121" s="8"/>
      <c r="J121" s="8" t="s">
        <v>19</v>
      </c>
      <c r="K121" s="8"/>
      <c r="L121" s="8" t="s">
        <v>19</v>
      </c>
      <c r="M121" s="8" t="s">
        <v>19</v>
      </c>
      <c r="N121" s="8"/>
      <c r="O121" s="8"/>
      <c r="P121" s="8"/>
      <c r="Q121" s="8"/>
      <c r="R121" s="8"/>
      <c r="S121" s="8"/>
    </row>
    <row r="122" spans="1:19" ht="15" hidden="1">
      <c r="A122" s="35"/>
      <c r="B122" s="6" t="s">
        <v>11</v>
      </c>
      <c r="C122" s="71"/>
      <c r="D122" s="81">
        <f>D118</f>
        <v>0</v>
      </c>
      <c r="E122" s="14">
        <f aca="true" t="shared" si="15" ref="E122:M122">E118</f>
        <v>0</v>
      </c>
      <c r="F122" s="14">
        <f t="shared" si="15"/>
        <v>0</v>
      </c>
      <c r="G122" s="14">
        <f t="shared" si="15"/>
        <v>0</v>
      </c>
      <c r="H122" s="14">
        <f t="shared" si="15"/>
        <v>0</v>
      </c>
      <c r="I122" s="14"/>
      <c r="J122" s="14">
        <f t="shared" si="15"/>
        <v>0</v>
      </c>
      <c r="K122" s="14">
        <f t="shared" si="15"/>
        <v>0</v>
      </c>
      <c r="L122" s="14">
        <f t="shared" si="15"/>
        <v>0</v>
      </c>
      <c r="M122" s="14">
        <f t="shared" si="15"/>
        <v>0</v>
      </c>
      <c r="N122" s="8"/>
      <c r="O122" s="8"/>
      <c r="P122" s="8"/>
      <c r="Q122" s="8"/>
      <c r="R122" s="8"/>
      <c r="S122" s="8"/>
    </row>
    <row r="123" spans="1:19" ht="15">
      <c r="A123" s="46"/>
      <c r="B123" s="47"/>
      <c r="C123" s="76"/>
      <c r="D123" s="85"/>
      <c r="E123" s="11"/>
      <c r="F123" s="11"/>
      <c r="G123" s="11"/>
      <c r="H123" s="11"/>
      <c r="I123" s="11"/>
      <c r="J123" s="11"/>
      <c r="K123" s="11"/>
      <c r="L123" s="11"/>
      <c r="M123" s="48"/>
      <c r="N123" s="8"/>
      <c r="O123" s="8"/>
      <c r="P123" s="8"/>
      <c r="Q123" s="8"/>
      <c r="R123" s="8"/>
      <c r="S123" s="8"/>
    </row>
    <row r="124" spans="1:19" s="95" customFormat="1" ht="15">
      <c r="A124" s="101" t="s">
        <v>164</v>
      </c>
      <c r="B124" s="102"/>
      <c r="C124" s="103"/>
      <c r="D124" s="104" t="s">
        <v>19</v>
      </c>
      <c r="E124" s="102"/>
      <c r="F124" s="102"/>
      <c r="G124" s="102"/>
      <c r="H124" s="102"/>
      <c r="I124" s="102"/>
      <c r="J124" s="102"/>
      <c r="K124" s="102"/>
      <c r="L124" s="105"/>
      <c r="M124" s="102"/>
      <c r="N124" s="94"/>
      <c r="O124" s="94"/>
      <c r="P124" s="94"/>
      <c r="Q124" s="94"/>
      <c r="R124" s="94"/>
      <c r="S124" s="94"/>
    </row>
    <row r="125" spans="1:19" ht="41.25" customHeight="1">
      <c r="A125" s="24" t="s">
        <v>3</v>
      </c>
      <c r="B125" s="25" t="s">
        <v>4</v>
      </c>
      <c r="C125" s="25" t="s">
        <v>160</v>
      </c>
      <c r="D125" s="90" t="s">
        <v>163</v>
      </c>
      <c r="E125" s="27" t="s">
        <v>161</v>
      </c>
      <c r="F125" s="27" t="s">
        <v>0</v>
      </c>
      <c r="G125" s="27" t="s">
        <v>64</v>
      </c>
      <c r="H125" s="27" t="s">
        <v>65</v>
      </c>
      <c r="I125" s="27" t="s">
        <v>1</v>
      </c>
      <c r="J125" s="27" t="s">
        <v>66</v>
      </c>
      <c r="K125" s="27" t="s">
        <v>67</v>
      </c>
      <c r="L125" s="28" t="s">
        <v>155</v>
      </c>
      <c r="M125" s="28" t="s">
        <v>162</v>
      </c>
      <c r="N125" s="8"/>
      <c r="O125" s="8"/>
      <c r="P125" s="8"/>
      <c r="Q125" s="8"/>
      <c r="R125" s="8"/>
      <c r="S125" s="8"/>
    </row>
    <row r="126" spans="1:19" ht="15">
      <c r="A126" s="29">
        <v>32</v>
      </c>
      <c r="B126" s="33" t="s">
        <v>16</v>
      </c>
      <c r="C126" s="70">
        <f>SUM(C127:C133)</f>
        <v>14000</v>
      </c>
      <c r="D126" s="78">
        <f aca="true" t="shared" si="16" ref="D126:M126">SUM(D127:D133)</f>
        <v>0</v>
      </c>
      <c r="E126" s="13">
        <f t="shared" si="16"/>
        <v>1000</v>
      </c>
      <c r="F126" s="13">
        <f t="shared" si="16"/>
        <v>12000</v>
      </c>
      <c r="G126" s="13">
        <f t="shared" si="16"/>
        <v>3000</v>
      </c>
      <c r="H126" s="13">
        <f t="shared" si="16"/>
        <v>0</v>
      </c>
      <c r="I126" s="13">
        <f t="shared" si="16"/>
        <v>0</v>
      </c>
      <c r="J126" s="13">
        <f t="shared" si="16"/>
        <v>0</v>
      </c>
      <c r="K126" s="13">
        <f t="shared" si="16"/>
        <v>0</v>
      </c>
      <c r="L126" s="13">
        <f t="shared" si="16"/>
        <v>14840</v>
      </c>
      <c r="M126" s="13">
        <f t="shared" si="16"/>
        <v>15730.4</v>
      </c>
      <c r="N126" s="8"/>
      <c r="O126" s="8"/>
      <c r="P126" s="8"/>
      <c r="Q126" s="8"/>
      <c r="R126" s="8"/>
      <c r="S126" s="8"/>
    </row>
    <row r="127" spans="1:19" ht="15">
      <c r="A127" s="30">
        <v>32211</v>
      </c>
      <c r="B127" s="31" t="s">
        <v>146</v>
      </c>
      <c r="C127" s="8">
        <f aca="true" t="shared" si="17" ref="C127:C134">SUM(E127:K127)</f>
        <v>1000</v>
      </c>
      <c r="D127" s="69">
        <v>0</v>
      </c>
      <c r="E127" s="69"/>
      <c r="F127" s="8">
        <v>1000</v>
      </c>
      <c r="G127" s="8"/>
      <c r="H127" s="8"/>
      <c r="I127" s="8"/>
      <c r="J127" s="8"/>
      <c r="K127" s="8"/>
      <c r="L127" s="8">
        <f aca="true" t="shared" si="18" ref="L127:L133">C127*6%+C127</f>
        <v>1060</v>
      </c>
      <c r="M127" s="8">
        <f aca="true" t="shared" si="19" ref="M127:M133">L127*6%+L127</f>
        <v>1123.6</v>
      </c>
      <c r="N127" s="8"/>
      <c r="O127" s="8"/>
      <c r="P127" s="8"/>
      <c r="Q127" s="8"/>
      <c r="R127" s="8"/>
      <c r="S127" s="8"/>
    </row>
    <row r="128" spans="1:19" ht="15">
      <c r="A128" s="30">
        <v>32931</v>
      </c>
      <c r="B128" s="31" t="s">
        <v>147</v>
      </c>
      <c r="C128" s="8">
        <v>1500</v>
      </c>
      <c r="D128" s="69">
        <v>0</v>
      </c>
      <c r="E128" s="69">
        <v>1000</v>
      </c>
      <c r="F128" s="8">
        <v>0</v>
      </c>
      <c r="G128" s="8">
        <v>0</v>
      </c>
      <c r="H128" s="8"/>
      <c r="I128" s="8"/>
      <c r="J128" s="8"/>
      <c r="K128" s="8"/>
      <c r="L128" s="8">
        <f t="shared" si="18"/>
        <v>1590</v>
      </c>
      <c r="M128" s="8">
        <f t="shared" si="19"/>
        <v>1685.4</v>
      </c>
      <c r="N128" s="8"/>
      <c r="O128" s="8"/>
      <c r="P128" s="8"/>
      <c r="Q128" s="8"/>
      <c r="R128" s="8"/>
      <c r="S128" s="8"/>
    </row>
    <row r="129" spans="1:19" ht="15">
      <c r="A129" s="30">
        <v>32999</v>
      </c>
      <c r="B129" s="31" t="s">
        <v>148</v>
      </c>
      <c r="C129" s="8">
        <v>1500</v>
      </c>
      <c r="D129" s="69">
        <v>0</v>
      </c>
      <c r="E129" s="69">
        <v>0</v>
      </c>
      <c r="F129" s="8">
        <v>1000</v>
      </c>
      <c r="G129" s="8">
        <v>3000</v>
      </c>
      <c r="H129" s="8"/>
      <c r="I129" s="8"/>
      <c r="J129" s="8"/>
      <c r="K129" s="8"/>
      <c r="L129" s="8">
        <f t="shared" si="18"/>
        <v>1590</v>
      </c>
      <c r="M129" s="8">
        <f t="shared" si="19"/>
        <v>1685.4</v>
      </c>
      <c r="N129" s="8"/>
      <c r="O129" s="8"/>
      <c r="P129" s="8"/>
      <c r="Q129" s="8"/>
      <c r="R129" s="8"/>
      <c r="S129" s="8"/>
    </row>
    <row r="130" spans="1:19" ht="15">
      <c r="A130" s="30">
        <v>32391</v>
      </c>
      <c r="B130" s="31" t="s">
        <v>96</v>
      </c>
      <c r="C130" s="8">
        <f t="shared" si="17"/>
        <v>10000</v>
      </c>
      <c r="D130" s="69">
        <v>0</v>
      </c>
      <c r="E130" s="69"/>
      <c r="F130" s="8">
        <v>10000</v>
      </c>
      <c r="G130" s="8"/>
      <c r="H130" s="8"/>
      <c r="I130" s="8"/>
      <c r="J130" s="8"/>
      <c r="K130" s="8"/>
      <c r="L130" s="8">
        <f t="shared" si="18"/>
        <v>10600</v>
      </c>
      <c r="M130" s="8">
        <f t="shared" si="19"/>
        <v>11236</v>
      </c>
      <c r="N130" s="8"/>
      <c r="O130" s="8"/>
      <c r="P130" s="8"/>
      <c r="Q130" s="8"/>
      <c r="R130" s="8"/>
      <c r="S130" s="8"/>
    </row>
    <row r="131" spans="1:19" ht="15">
      <c r="A131" s="30"/>
      <c r="B131" s="31"/>
      <c r="C131" s="8">
        <f t="shared" si="17"/>
        <v>0</v>
      </c>
      <c r="D131" s="69">
        <v>0</v>
      </c>
      <c r="E131" s="69"/>
      <c r="F131" s="8"/>
      <c r="G131" s="8"/>
      <c r="H131" s="8"/>
      <c r="I131" s="8"/>
      <c r="J131" s="8"/>
      <c r="K131" s="8"/>
      <c r="L131" s="8">
        <f t="shared" si="18"/>
        <v>0</v>
      </c>
      <c r="M131" s="8">
        <f t="shared" si="19"/>
        <v>0</v>
      </c>
      <c r="N131" s="8"/>
      <c r="O131" s="8"/>
      <c r="P131" s="8"/>
      <c r="Q131" s="8"/>
      <c r="R131" s="8"/>
      <c r="S131" s="8"/>
    </row>
    <row r="132" spans="1:19" ht="15">
      <c r="A132" s="30"/>
      <c r="B132" s="31"/>
      <c r="C132" s="8">
        <f t="shared" si="17"/>
        <v>0</v>
      </c>
      <c r="D132" s="69"/>
      <c r="E132" s="69"/>
      <c r="F132" s="8"/>
      <c r="G132" s="8"/>
      <c r="H132" s="8"/>
      <c r="I132" s="8"/>
      <c r="J132" s="8"/>
      <c r="K132" s="8"/>
      <c r="L132" s="8">
        <f t="shared" si="18"/>
        <v>0</v>
      </c>
      <c r="M132" s="8">
        <f t="shared" si="19"/>
        <v>0</v>
      </c>
      <c r="N132" s="8"/>
      <c r="O132" s="8"/>
      <c r="P132" s="8"/>
      <c r="Q132" s="8"/>
      <c r="R132" s="8"/>
      <c r="S132" s="8"/>
    </row>
    <row r="133" spans="1:19" ht="15">
      <c r="A133" s="30" t="s">
        <v>19</v>
      </c>
      <c r="B133" s="31" t="s">
        <v>19</v>
      </c>
      <c r="C133" s="8">
        <f t="shared" si="17"/>
        <v>0</v>
      </c>
      <c r="D133" s="69">
        <v>0</v>
      </c>
      <c r="E133" s="69"/>
      <c r="F133" s="8"/>
      <c r="G133" s="8"/>
      <c r="H133" s="8"/>
      <c r="I133" s="8"/>
      <c r="J133" s="8"/>
      <c r="K133" s="8"/>
      <c r="L133" s="8">
        <f t="shared" si="18"/>
        <v>0</v>
      </c>
      <c r="M133" s="8">
        <f t="shared" si="19"/>
        <v>0</v>
      </c>
      <c r="N133" s="8"/>
      <c r="O133" s="8"/>
      <c r="P133" s="8"/>
      <c r="Q133" s="8"/>
      <c r="R133" s="8"/>
      <c r="S133" s="8"/>
    </row>
    <row r="134" spans="1:19" ht="15">
      <c r="A134" s="35"/>
      <c r="B134" s="6" t="s">
        <v>11</v>
      </c>
      <c r="C134" s="49">
        <f t="shared" si="17"/>
        <v>16000</v>
      </c>
      <c r="D134" s="81">
        <f>D126</f>
        <v>0</v>
      </c>
      <c r="E134" s="14">
        <f>E126</f>
        <v>1000</v>
      </c>
      <c r="F134" s="14">
        <f>F126</f>
        <v>12000</v>
      </c>
      <c r="G134" s="14">
        <f>G126</f>
        <v>3000</v>
      </c>
      <c r="H134" s="14">
        <f>H126</f>
        <v>0</v>
      </c>
      <c r="I134" s="14"/>
      <c r="J134" s="14">
        <f>J126</f>
        <v>0</v>
      </c>
      <c r="K134" s="14">
        <f>K126</f>
        <v>0</v>
      </c>
      <c r="L134" s="14">
        <f>L126</f>
        <v>14840</v>
      </c>
      <c r="M134" s="14">
        <f>M126</f>
        <v>15730.4</v>
      </c>
      <c r="N134" s="8"/>
      <c r="O134" s="8"/>
      <c r="P134" s="8"/>
      <c r="Q134" s="8"/>
      <c r="R134" s="8"/>
      <c r="S134" s="8"/>
    </row>
    <row r="135" spans="1:19" ht="15">
      <c r="A135" s="36"/>
      <c r="B135" s="7"/>
      <c r="C135" s="77"/>
      <c r="D135" s="82"/>
      <c r="E135" s="38"/>
      <c r="F135" s="38"/>
      <c r="G135" s="38"/>
      <c r="H135" s="38"/>
      <c r="I135" s="38"/>
      <c r="J135" s="38"/>
      <c r="K135" s="38"/>
      <c r="L135" s="11"/>
      <c r="M135" s="14"/>
      <c r="N135" s="8"/>
      <c r="O135" s="8"/>
      <c r="P135" s="8"/>
      <c r="Q135" s="8"/>
      <c r="R135" s="8"/>
      <c r="S135" s="8"/>
    </row>
    <row r="136" spans="1:19" s="95" customFormat="1" ht="15">
      <c r="A136" s="93" t="s">
        <v>144</v>
      </c>
      <c r="B136" s="96"/>
      <c r="C136" s="97"/>
      <c r="D136" s="98"/>
      <c r="E136" s="96"/>
      <c r="F136" s="96"/>
      <c r="G136" s="96"/>
      <c r="H136" s="96"/>
      <c r="I136" s="96"/>
      <c r="J136" s="96"/>
      <c r="K136" s="96"/>
      <c r="L136" s="99"/>
      <c r="M136" s="100"/>
      <c r="N136" s="94"/>
      <c r="O136" s="94"/>
      <c r="P136" s="94"/>
      <c r="Q136" s="94"/>
      <c r="R136" s="94"/>
      <c r="S136" s="94"/>
    </row>
    <row r="137" spans="1:19" ht="41.25" customHeight="1">
      <c r="A137" s="24" t="s">
        <v>3</v>
      </c>
      <c r="B137" s="25" t="s">
        <v>4</v>
      </c>
      <c r="C137" s="25" t="s">
        <v>160</v>
      </c>
      <c r="D137" s="90" t="s">
        <v>163</v>
      </c>
      <c r="E137" s="27" t="s">
        <v>161</v>
      </c>
      <c r="F137" s="27" t="s">
        <v>0</v>
      </c>
      <c r="G137" s="27" t="s">
        <v>64</v>
      </c>
      <c r="H137" s="27" t="s">
        <v>65</v>
      </c>
      <c r="I137" s="27" t="s">
        <v>1</v>
      </c>
      <c r="J137" s="27" t="s">
        <v>66</v>
      </c>
      <c r="K137" s="27" t="s">
        <v>67</v>
      </c>
      <c r="L137" s="28" t="s">
        <v>155</v>
      </c>
      <c r="M137" s="28" t="s">
        <v>162</v>
      </c>
      <c r="N137" s="8"/>
      <c r="O137" s="8"/>
      <c r="P137" s="8"/>
      <c r="Q137" s="8"/>
      <c r="R137" s="8"/>
      <c r="S137" s="8"/>
    </row>
    <row r="138" spans="1:19" ht="15">
      <c r="A138" s="29">
        <v>32</v>
      </c>
      <c r="B138" s="33" t="s">
        <v>16</v>
      </c>
      <c r="C138" s="13">
        <f>SUM(C139:C143)</f>
        <v>19500</v>
      </c>
      <c r="D138" s="13">
        <f aca="true" t="shared" si="20" ref="D138:M138">SUM(D139:D143)</f>
        <v>2000</v>
      </c>
      <c r="E138" s="13">
        <f t="shared" si="20"/>
        <v>0</v>
      </c>
      <c r="F138" s="13">
        <f t="shared" si="20"/>
        <v>13000</v>
      </c>
      <c r="G138" s="13">
        <f t="shared" si="20"/>
        <v>7000</v>
      </c>
      <c r="H138" s="13">
        <f t="shared" si="20"/>
        <v>0</v>
      </c>
      <c r="I138" s="13">
        <f t="shared" si="20"/>
        <v>0</v>
      </c>
      <c r="J138" s="13">
        <f t="shared" si="20"/>
        <v>0</v>
      </c>
      <c r="K138" s="13">
        <f t="shared" si="20"/>
        <v>0</v>
      </c>
      <c r="L138" s="13">
        <f t="shared" si="20"/>
        <v>20670</v>
      </c>
      <c r="M138" s="13">
        <f t="shared" si="20"/>
        <v>21910.199999999997</v>
      </c>
      <c r="N138" s="8"/>
      <c r="O138" s="8"/>
      <c r="P138" s="8"/>
      <c r="Q138" s="8"/>
      <c r="R138" s="8"/>
      <c r="S138" s="8"/>
    </row>
    <row r="139" spans="1:19" ht="15">
      <c r="A139" s="30">
        <v>32211</v>
      </c>
      <c r="B139" s="31" t="s">
        <v>40</v>
      </c>
      <c r="C139" s="8">
        <v>1000</v>
      </c>
      <c r="D139" s="79"/>
      <c r="E139" s="8"/>
      <c r="F139" s="45">
        <v>1000</v>
      </c>
      <c r="G139" s="45"/>
      <c r="H139" s="13"/>
      <c r="I139" s="13"/>
      <c r="J139" s="13"/>
      <c r="K139" s="13"/>
      <c r="L139" s="45">
        <f>C139*6%+C139</f>
        <v>1060</v>
      </c>
      <c r="M139" s="45">
        <f>L139*6%+L139</f>
        <v>1123.6</v>
      </c>
      <c r="N139" s="8"/>
      <c r="O139" s="8"/>
      <c r="P139" s="8"/>
      <c r="Q139" s="8"/>
      <c r="R139" s="8"/>
      <c r="S139" s="8"/>
    </row>
    <row r="140" spans="1:19" ht="15">
      <c r="A140" s="30">
        <v>32371</v>
      </c>
      <c r="B140" s="31" t="s">
        <v>23</v>
      </c>
      <c r="C140" s="8">
        <f>SUM(E140:K140)</f>
        <v>10000</v>
      </c>
      <c r="D140" s="79"/>
      <c r="E140" s="8"/>
      <c r="F140" s="45">
        <v>10000</v>
      </c>
      <c r="G140" s="45"/>
      <c r="H140" s="13"/>
      <c r="I140" s="13"/>
      <c r="J140" s="13"/>
      <c r="K140" s="13"/>
      <c r="L140" s="45">
        <f>C140*6%+C140</f>
        <v>10600</v>
      </c>
      <c r="M140" s="45">
        <f>L140*6%+L140</f>
        <v>11236</v>
      </c>
      <c r="N140" s="8"/>
      <c r="O140" s="8"/>
      <c r="P140" s="8"/>
      <c r="Q140" s="8"/>
      <c r="R140" s="8"/>
      <c r="S140" s="8"/>
    </row>
    <row r="141" spans="1:19" ht="15">
      <c r="A141" s="30">
        <v>32313</v>
      </c>
      <c r="B141" s="31" t="s">
        <v>149</v>
      </c>
      <c r="C141" s="8">
        <v>2000</v>
      </c>
      <c r="D141" s="79">
        <v>2000</v>
      </c>
      <c r="E141" s="8"/>
      <c r="F141" s="45">
        <v>0</v>
      </c>
      <c r="G141" s="45">
        <v>3000</v>
      </c>
      <c r="H141" s="13"/>
      <c r="I141" s="13"/>
      <c r="J141" s="13"/>
      <c r="K141" s="13"/>
      <c r="L141" s="45">
        <f>C141*6%+C141</f>
        <v>2120</v>
      </c>
      <c r="M141" s="45">
        <f>L141*6%+L141</f>
        <v>2247.2</v>
      </c>
      <c r="N141" s="8"/>
      <c r="O141" s="8"/>
      <c r="P141" s="8"/>
      <c r="Q141" s="8"/>
      <c r="R141" s="8"/>
      <c r="S141" s="8"/>
    </row>
    <row r="142" spans="1:19" ht="15">
      <c r="A142" s="30">
        <v>32931</v>
      </c>
      <c r="B142" s="31" t="s">
        <v>22</v>
      </c>
      <c r="C142" s="8">
        <v>1500</v>
      </c>
      <c r="D142" s="79"/>
      <c r="E142" s="45"/>
      <c r="F142" s="8">
        <v>0</v>
      </c>
      <c r="G142" s="8">
        <v>1000</v>
      </c>
      <c r="H142" s="8"/>
      <c r="I142" s="8"/>
      <c r="J142" s="8"/>
      <c r="K142" s="8"/>
      <c r="L142" s="45">
        <f>C142*6%+C142</f>
        <v>1590</v>
      </c>
      <c r="M142" s="45">
        <f>L142*6%+L142</f>
        <v>1685.4</v>
      </c>
      <c r="N142" s="8"/>
      <c r="O142" s="8"/>
      <c r="P142" s="8"/>
      <c r="Q142" s="8"/>
      <c r="R142" s="8"/>
      <c r="S142" s="8"/>
    </row>
    <row r="143" spans="1:19" ht="15">
      <c r="A143" s="30">
        <v>32391</v>
      </c>
      <c r="B143" s="31" t="s">
        <v>96</v>
      </c>
      <c r="C143" s="8">
        <f>SUM(E143:K143)</f>
        <v>5000</v>
      </c>
      <c r="D143" s="79"/>
      <c r="E143" s="8"/>
      <c r="F143" s="8">
        <v>2000</v>
      </c>
      <c r="G143" s="8">
        <v>3000</v>
      </c>
      <c r="H143" s="8"/>
      <c r="I143" s="8"/>
      <c r="J143" s="8"/>
      <c r="K143" s="8"/>
      <c r="L143" s="45">
        <f>C143*6%+C143</f>
        <v>5300</v>
      </c>
      <c r="M143" s="45">
        <f>L143*6%+L143</f>
        <v>5618</v>
      </c>
      <c r="N143" s="8"/>
      <c r="O143" s="8"/>
      <c r="P143" s="8"/>
      <c r="Q143" s="8"/>
      <c r="R143" s="8"/>
      <c r="S143" s="8"/>
    </row>
    <row r="144" spans="1:19" ht="15">
      <c r="A144" s="35"/>
      <c r="B144" s="6" t="s">
        <v>11</v>
      </c>
      <c r="C144" s="14">
        <f>SUM(E144:K144)</f>
        <v>20000</v>
      </c>
      <c r="D144" s="81">
        <f>D138</f>
        <v>2000</v>
      </c>
      <c r="E144" s="14">
        <f aca="true" t="shared" si="21" ref="E144:M144">E138</f>
        <v>0</v>
      </c>
      <c r="F144" s="14">
        <f t="shared" si="21"/>
        <v>13000</v>
      </c>
      <c r="G144" s="14">
        <f t="shared" si="21"/>
        <v>7000</v>
      </c>
      <c r="H144" s="14">
        <f t="shared" si="21"/>
        <v>0</v>
      </c>
      <c r="I144" s="14"/>
      <c r="J144" s="14">
        <f t="shared" si="21"/>
        <v>0</v>
      </c>
      <c r="K144" s="14">
        <f t="shared" si="21"/>
        <v>0</v>
      </c>
      <c r="L144" s="14">
        <f t="shared" si="21"/>
        <v>20670</v>
      </c>
      <c r="M144" s="14">
        <f t="shared" si="21"/>
        <v>21910.199999999997</v>
      </c>
      <c r="N144" s="8"/>
      <c r="O144" s="8"/>
      <c r="P144" s="8"/>
      <c r="Q144" s="8"/>
      <c r="R144" s="8"/>
      <c r="S144" s="8"/>
    </row>
    <row r="145" spans="1:19" ht="15" hidden="1">
      <c r="A145" s="153" t="s">
        <v>116</v>
      </c>
      <c r="B145" s="153"/>
      <c r="C145" s="153"/>
      <c r="D145" s="153"/>
      <c r="E145" s="153"/>
      <c r="F145" s="153"/>
      <c r="G145" s="153"/>
      <c r="H145" s="153"/>
      <c r="I145" s="153"/>
      <c r="J145" s="153"/>
      <c r="K145" s="153"/>
      <c r="L145" s="153"/>
      <c r="M145" s="154"/>
      <c r="N145" s="8"/>
      <c r="O145" s="8"/>
      <c r="P145" s="8"/>
      <c r="Q145" s="8"/>
      <c r="R145" s="8"/>
      <c r="S145" s="8"/>
    </row>
    <row r="146" spans="1:19" ht="41.25" customHeight="1" hidden="1">
      <c r="A146" s="24" t="s">
        <v>3</v>
      </c>
      <c r="B146" s="25" t="s">
        <v>4</v>
      </c>
      <c r="C146" s="25" t="s">
        <v>152</v>
      </c>
      <c r="D146" s="90" t="s">
        <v>123</v>
      </c>
      <c r="E146" s="27" t="s">
        <v>153</v>
      </c>
      <c r="F146" s="27" t="s">
        <v>0</v>
      </c>
      <c r="G146" s="27" t="s">
        <v>64</v>
      </c>
      <c r="H146" s="27" t="s">
        <v>65</v>
      </c>
      <c r="I146" s="27" t="s">
        <v>1</v>
      </c>
      <c r="J146" s="27" t="s">
        <v>66</v>
      </c>
      <c r="K146" s="27" t="s">
        <v>67</v>
      </c>
      <c r="L146" s="28" t="s">
        <v>121</v>
      </c>
      <c r="M146" s="28" t="s">
        <v>124</v>
      </c>
      <c r="N146" s="8"/>
      <c r="O146" s="8"/>
      <c r="P146" s="8"/>
      <c r="Q146" s="8"/>
      <c r="R146" s="8"/>
      <c r="S146" s="8"/>
    </row>
    <row r="147" spans="1:19" ht="15" hidden="1">
      <c r="A147" s="29">
        <v>32</v>
      </c>
      <c r="B147" s="33" t="s">
        <v>16</v>
      </c>
      <c r="C147" s="13">
        <f aca="true" t="shared" si="22" ref="C147:M147">SUM(C148:C157)</f>
        <v>0</v>
      </c>
      <c r="D147" s="13">
        <f t="shared" si="22"/>
        <v>0</v>
      </c>
      <c r="E147" s="13">
        <f t="shared" si="22"/>
        <v>0</v>
      </c>
      <c r="F147" s="13">
        <f t="shared" si="22"/>
        <v>0</v>
      </c>
      <c r="G147" s="13">
        <f t="shared" si="22"/>
        <v>0</v>
      </c>
      <c r="H147" s="13">
        <f t="shared" si="22"/>
        <v>0</v>
      </c>
      <c r="I147" s="13">
        <f t="shared" si="22"/>
        <v>0</v>
      </c>
      <c r="J147" s="13">
        <f t="shared" si="22"/>
        <v>0</v>
      </c>
      <c r="K147" s="13">
        <f t="shared" si="22"/>
        <v>0</v>
      </c>
      <c r="L147" s="13">
        <f t="shared" si="22"/>
        <v>0</v>
      </c>
      <c r="M147" s="13">
        <f t="shared" si="22"/>
        <v>0</v>
      </c>
      <c r="N147" s="8"/>
      <c r="O147" s="8"/>
      <c r="P147" s="8"/>
      <c r="Q147" s="8"/>
      <c r="R147" s="8"/>
      <c r="S147" s="8"/>
    </row>
    <row r="148" spans="1:19" ht="15" hidden="1">
      <c r="A148" s="30">
        <v>32371</v>
      </c>
      <c r="B148" s="31" t="s">
        <v>140</v>
      </c>
      <c r="C148" s="8">
        <f aca="true" t="shared" si="23" ref="C148:C157">SUM(E148:K148)</f>
        <v>0</v>
      </c>
      <c r="D148" s="13"/>
      <c r="E148" s="45"/>
      <c r="F148" s="13"/>
      <c r="G148" s="45"/>
      <c r="H148" s="13"/>
      <c r="I148" s="13"/>
      <c r="J148" s="13"/>
      <c r="K148" s="13"/>
      <c r="L148" s="45">
        <f>C148*6%+C148</f>
        <v>0</v>
      </c>
      <c r="M148" s="45">
        <f>L148*6%+L148</f>
        <v>0</v>
      </c>
      <c r="N148" s="8"/>
      <c r="O148" s="8"/>
      <c r="P148" s="8"/>
      <c r="Q148" s="8"/>
      <c r="R148" s="8"/>
      <c r="S148" s="8"/>
    </row>
    <row r="149" spans="1:19" ht="15" hidden="1">
      <c r="A149" s="30">
        <v>32211</v>
      </c>
      <c r="B149" s="31" t="s">
        <v>40</v>
      </c>
      <c r="C149" s="8">
        <f t="shared" si="23"/>
        <v>0</v>
      </c>
      <c r="D149" s="45"/>
      <c r="E149" s="45"/>
      <c r="F149" s="13"/>
      <c r="G149" s="45"/>
      <c r="H149" s="45"/>
      <c r="I149" s="13"/>
      <c r="J149" s="13"/>
      <c r="K149" s="13"/>
      <c r="L149" s="45">
        <f aca="true" t="shared" si="24" ref="L149:L157">C149*6%+C149</f>
        <v>0</v>
      </c>
      <c r="M149" s="45">
        <f aca="true" t="shared" si="25" ref="M149:M157">L149*6%+L149</f>
        <v>0</v>
      </c>
      <c r="N149" s="8"/>
      <c r="O149" s="8"/>
      <c r="P149" s="8"/>
      <c r="Q149" s="8"/>
      <c r="R149" s="8"/>
      <c r="S149" s="8"/>
    </row>
    <row r="150" spans="1:19" ht="15.75" customHeight="1" hidden="1">
      <c r="A150" s="30">
        <v>32222</v>
      </c>
      <c r="B150" s="31" t="s">
        <v>110</v>
      </c>
      <c r="C150" s="8">
        <f t="shared" si="23"/>
        <v>0</v>
      </c>
      <c r="D150" s="45"/>
      <c r="E150" s="45"/>
      <c r="F150" s="13"/>
      <c r="G150" s="45"/>
      <c r="H150" s="45"/>
      <c r="I150" s="13"/>
      <c r="J150" s="13"/>
      <c r="K150" s="13"/>
      <c r="L150" s="45">
        <f t="shared" si="24"/>
        <v>0</v>
      </c>
      <c r="M150" s="45">
        <f t="shared" si="25"/>
        <v>0</v>
      </c>
      <c r="N150" s="8"/>
      <c r="O150" s="8"/>
      <c r="P150" s="8"/>
      <c r="Q150" s="8"/>
      <c r="R150" s="8"/>
      <c r="S150" s="8"/>
    </row>
    <row r="151" spans="1:19" ht="15.75" customHeight="1" hidden="1">
      <c r="A151" s="30">
        <v>32389</v>
      </c>
      <c r="B151" s="31" t="s">
        <v>58</v>
      </c>
      <c r="C151" s="8">
        <f t="shared" si="23"/>
        <v>0</v>
      </c>
      <c r="D151" s="88"/>
      <c r="E151" s="45"/>
      <c r="F151" s="13"/>
      <c r="G151" s="45"/>
      <c r="H151" s="45"/>
      <c r="I151" s="13"/>
      <c r="J151" s="13"/>
      <c r="K151" s="13"/>
      <c r="L151" s="45">
        <f t="shared" si="24"/>
        <v>0</v>
      </c>
      <c r="M151" s="45">
        <f t="shared" si="25"/>
        <v>0</v>
      </c>
      <c r="N151" s="8"/>
      <c r="O151" s="8"/>
      <c r="P151" s="8"/>
      <c r="Q151" s="8"/>
      <c r="R151" s="8"/>
      <c r="S151" s="8"/>
    </row>
    <row r="152" spans="1:19" ht="15" hidden="1">
      <c r="A152" s="30">
        <v>32213</v>
      </c>
      <c r="B152" s="31" t="s">
        <v>137</v>
      </c>
      <c r="C152" s="8">
        <f t="shared" si="23"/>
        <v>0</v>
      </c>
      <c r="D152" s="8"/>
      <c r="E152" s="8"/>
      <c r="F152" s="8"/>
      <c r="G152" s="8"/>
      <c r="H152" s="8"/>
      <c r="I152" s="8"/>
      <c r="J152" s="8"/>
      <c r="K152" s="8"/>
      <c r="L152" s="45">
        <f t="shared" si="24"/>
        <v>0</v>
      </c>
      <c r="M152" s="45">
        <f t="shared" si="25"/>
        <v>0</v>
      </c>
      <c r="N152" s="8"/>
      <c r="O152" s="8"/>
      <c r="P152" s="8"/>
      <c r="Q152" s="8"/>
      <c r="R152" s="8"/>
      <c r="S152" s="8"/>
    </row>
    <row r="153" spans="1:19" ht="15" hidden="1">
      <c r="A153" s="30">
        <v>32313</v>
      </c>
      <c r="B153" s="31" t="s">
        <v>128</v>
      </c>
      <c r="C153" s="8">
        <f t="shared" si="23"/>
        <v>0</v>
      </c>
      <c r="D153" s="8"/>
      <c r="E153" s="8"/>
      <c r="F153" s="8"/>
      <c r="G153" s="8"/>
      <c r="H153" s="8"/>
      <c r="I153" s="8"/>
      <c r="J153" s="8"/>
      <c r="K153" s="8"/>
      <c r="L153" s="45">
        <f t="shared" si="24"/>
        <v>0</v>
      </c>
      <c r="M153" s="45">
        <f t="shared" si="25"/>
        <v>0</v>
      </c>
      <c r="N153" s="8"/>
      <c r="O153" s="8"/>
      <c r="P153" s="8"/>
      <c r="Q153" s="8"/>
      <c r="R153" s="8"/>
      <c r="S153" s="8"/>
    </row>
    <row r="154" spans="1:19" ht="15" hidden="1">
      <c r="A154" s="30">
        <v>32115</v>
      </c>
      <c r="B154" s="31" t="s">
        <v>113</v>
      </c>
      <c r="C154" s="8">
        <f t="shared" si="23"/>
        <v>0</v>
      </c>
      <c r="D154" s="8"/>
      <c r="E154" s="8"/>
      <c r="F154" s="8"/>
      <c r="G154" s="8"/>
      <c r="H154" s="8"/>
      <c r="I154" s="8"/>
      <c r="J154" s="8"/>
      <c r="K154" s="8"/>
      <c r="L154" s="45">
        <f t="shared" si="24"/>
        <v>0</v>
      </c>
      <c r="M154" s="45">
        <f t="shared" si="25"/>
        <v>0</v>
      </c>
      <c r="N154" s="8"/>
      <c r="O154" s="8"/>
      <c r="P154" s="8"/>
      <c r="Q154" s="8"/>
      <c r="R154" s="8"/>
      <c r="S154" s="8"/>
    </row>
    <row r="155" spans="1:19" ht="15" hidden="1">
      <c r="A155" s="30">
        <v>32339</v>
      </c>
      <c r="B155" s="31" t="s">
        <v>141</v>
      </c>
      <c r="C155" s="8">
        <f t="shared" si="23"/>
        <v>0</v>
      </c>
      <c r="D155" s="8"/>
      <c r="E155" s="8"/>
      <c r="F155" s="8"/>
      <c r="G155" s="8"/>
      <c r="H155" s="8"/>
      <c r="I155" s="8"/>
      <c r="J155" s="8"/>
      <c r="K155" s="8"/>
      <c r="L155" s="45">
        <f t="shared" si="24"/>
        <v>0</v>
      </c>
      <c r="M155" s="45">
        <f t="shared" si="25"/>
        <v>0</v>
      </c>
      <c r="N155" s="8"/>
      <c r="O155" s="8"/>
      <c r="P155" s="8"/>
      <c r="Q155" s="8"/>
      <c r="R155" s="8"/>
      <c r="S155" s="8"/>
    </row>
    <row r="156" spans="1:19" s="95" customFormat="1" ht="15" hidden="1">
      <c r="A156" s="30">
        <v>32391</v>
      </c>
      <c r="B156" s="31" t="s">
        <v>96</v>
      </c>
      <c r="C156" s="8">
        <f t="shared" si="23"/>
        <v>0</v>
      </c>
      <c r="D156" s="8"/>
      <c r="E156" s="8"/>
      <c r="F156" s="8"/>
      <c r="G156" s="8"/>
      <c r="H156" s="8"/>
      <c r="I156" s="8"/>
      <c r="J156" s="8"/>
      <c r="K156" s="8"/>
      <c r="L156" s="45">
        <f t="shared" si="24"/>
        <v>0</v>
      </c>
      <c r="M156" s="45">
        <f t="shared" si="25"/>
        <v>0</v>
      </c>
      <c r="N156" s="94"/>
      <c r="O156" s="94"/>
      <c r="P156" s="94"/>
      <c r="Q156" s="94"/>
      <c r="R156" s="94"/>
      <c r="S156" s="94"/>
    </row>
    <row r="157" spans="1:19" ht="16.5" customHeight="1" hidden="1">
      <c r="A157" s="30">
        <v>32931</v>
      </c>
      <c r="B157" s="31" t="s">
        <v>22</v>
      </c>
      <c r="C157" s="8">
        <f t="shared" si="23"/>
        <v>0</v>
      </c>
      <c r="D157" s="8"/>
      <c r="E157" s="8"/>
      <c r="F157" s="8"/>
      <c r="G157" s="8"/>
      <c r="H157" s="8"/>
      <c r="I157" s="8"/>
      <c r="J157" s="8"/>
      <c r="K157" s="8"/>
      <c r="L157" s="45">
        <f t="shared" si="24"/>
        <v>0</v>
      </c>
      <c r="M157" s="45">
        <f t="shared" si="25"/>
        <v>0</v>
      </c>
      <c r="N157" s="8"/>
      <c r="O157" s="8"/>
      <c r="P157" s="8"/>
      <c r="Q157" s="8"/>
      <c r="R157" s="8"/>
      <c r="S157" s="8"/>
    </row>
    <row r="158" spans="1:19" ht="15" hidden="1">
      <c r="A158" s="35" t="s">
        <v>19</v>
      </c>
      <c r="B158" s="6" t="s">
        <v>11</v>
      </c>
      <c r="C158" s="14">
        <f aca="true" t="shared" si="26" ref="C158:H158">C147</f>
        <v>0</v>
      </c>
      <c r="D158" s="91">
        <f t="shared" si="26"/>
        <v>0</v>
      </c>
      <c r="E158" s="14">
        <f t="shared" si="26"/>
        <v>0</v>
      </c>
      <c r="F158" s="14">
        <f t="shared" si="26"/>
        <v>0</v>
      </c>
      <c r="G158" s="14">
        <f t="shared" si="26"/>
        <v>0</v>
      </c>
      <c r="H158" s="14">
        <f t="shared" si="26"/>
        <v>0</v>
      </c>
      <c r="I158" s="14"/>
      <c r="J158" s="14">
        <f>J147</f>
        <v>0</v>
      </c>
      <c r="K158" s="14">
        <f>K147</f>
        <v>0</v>
      </c>
      <c r="L158" s="14">
        <f>L147</f>
        <v>0</v>
      </c>
      <c r="M158" s="14">
        <f>M147</f>
        <v>0</v>
      </c>
      <c r="N158" s="8"/>
      <c r="O158" s="8"/>
      <c r="P158" s="8"/>
      <c r="Q158" s="8"/>
      <c r="R158" s="8"/>
      <c r="S158" s="8"/>
    </row>
    <row r="159" spans="1:19" ht="15" hidden="1">
      <c r="A159" s="93" t="s">
        <v>94</v>
      </c>
      <c r="B159" s="96"/>
      <c r="C159" s="96"/>
      <c r="D159" s="96"/>
      <c r="E159" s="96"/>
      <c r="F159" s="96" t="s">
        <v>19</v>
      </c>
      <c r="G159" s="96"/>
      <c r="H159" s="96"/>
      <c r="I159" s="96"/>
      <c r="J159" s="96"/>
      <c r="K159" s="96"/>
      <c r="L159" s="94"/>
      <c r="M159" s="100"/>
      <c r="N159" s="8"/>
      <c r="O159" s="8"/>
      <c r="P159" s="8"/>
      <c r="Q159" s="8"/>
      <c r="R159" s="8"/>
      <c r="S159" s="8"/>
    </row>
    <row r="160" spans="1:19" ht="55.5" hidden="1">
      <c r="A160" s="24" t="s">
        <v>3</v>
      </c>
      <c r="B160" s="25" t="s">
        <v>4</v>
      </c>
      <c r="C160" s="25" t="s">
        <v>152</v>
      </c>
      <c r="D160" s="90" t="s">
        <v>123</v>
      </c>
      <c r="E160" s="27" t="s">
        <v>153</v>
      </c>
      <c r="F160" s="27" t="s">
        <v>0</v>
      </c>
      <c r="G160" s="27" t="s">
        <v>64</v>
      </c>
      <c r="H160" s="27" t="s">
        <v>65</v>
      </c>
      <c r="I160" s="27" t="s">
        <v>1</v>
      </c>
      <c r="J160" s="27" t="s">
        <v>66</v>
      </c>
      <c r="K160" s="27" t="s">
        <v>67</v>
      </c>
      <c r="L160" s="28" t="s">
        <v>121</v>
      </c>
      <c r="M160" s="28" t="s">
        <v>124</v>
      </c>
      <c r="N160" s="8"/>
      <c r="O160" s="8"/>
      <c r="P160" s="8"/>
      <c r="Q160" s="8"/>
      <c r="R160" s="8"/>
      <c r="S160" s="8"/>
    </row>
    <row r="161" spans="1:19" ht="15" hidden="1">
      <c r="A161" s="29">
        <v>32</v>
      </c>
      <c r="B161" s="33" t="s">
        <v>16</v>
      </c>
      <c r="C161" s="13">
        <f aca="true" t="shared" si="27" ref="C161:M161">SUM(C162:C169)</f>
        <v>0</v>
      </c>
      <c r="D161" s="13">
        <f t="shared" si="27"/>
        <v>0</v>
      </c>
      <c r="E161" s="13">
        <f t="shared" si="27"/>
        <v>0</v>
      </c>
      <c r="F161" s="13">
        <f t="shared" si="27"/>
        <v>0</v>
      </c>
      <c r="G161" s="13">
        <f t="shared" si="27"/>
        <v>0</v>
      </c>
      <c r="H161" s="13">
        <f t="shared" si="27"/>
        <v>0</v>
      </c>
      <c r="I161" s="13">
        <f t="shared" si="27"/>
        <v>0</v>
      </c>
      <c r="J161" s="13">
        <f t="shared" si="27"/>
        <v>0</v>
      </c>
      <c r="K161" s="13">
        <f t="shared" si="27"/>
        <v>0</v>
      </c>
      <c r="L161" s="13">
        <f t="shared" si="27"/>
        <v>0</v>
      </c>
      <c r="M161" s="13">
        <f t="shared" si="27"/>
        <v>0</v>
      </c>
      <c r="N161" s="8"/>
      <c r="O161" s="8"/>
      <c r="P161" s="8"/>
      <c r="Q161" s="8"/>
      <c r="R161" s="8"/>
      <c r="S161" s="8"/>
    </row>
    <row r="162" spans="1:19" ht="15" hidden="1">
      <c r="A162" s="29">
        <v>32115</v>
      </c>
      <c r="B162" s="92" t="s">
        <v>112</v>
      </c>
      <c r="C162" s="8">
        <f aca="true" t="shared" si="28" ref="C162:C169">SUM(E162:K162)</f>
        <v>0</v>
      </c>
      <c r="D162" s="13"/>
      <c r="E162" s="45"/>
      <c r="F162" s="45"/>
      <c r="G162" s="45"/>
      <c r="H162" s="13"/>
      <c r="I162" s="13"/>
      <c r="J162" s="13"/>
      <c r="K162" s="13"/>
      <c r="L162" s="45">
        <f>C162*6%+C162</f>
        <v>0</v>
      </c>
      <c r="M162" s="45">
        <f>L162*6%+L162</f>
        <v>0</v>
      </c>
      <c r="N162" s="8"/>
      <c r="O162" s="8"/>
      <c r="P162" s="8"/>
      <c r="Q162" s="8"/>
      <c r="R162" s="8"/>
      <c r="S162" s="8"/>
    </row>
    <row r="163" spans="1:19" ht="15" hidden="1">
      <c r="A163" s="44">
        <v>32211</v>
      </c>
      <c r="B163" s="92" t="s">
        <v>40</v>
      </c>
      <c r="C163" s="8">
        <f t="shared" si="28"/>
        <v>0</v>
      </c>
      <c r="D163" s="88"/>
      <c r="E163" s="45"/>
      <c r="F163" s="45"/>
      <c r="G163" s="45"/>
      <c r="H163" s="45"/>
      <c r="I163" s="45"/>
      <c r="J163" s="45"/>
      <c r="K163" s="45"/>
      <c r="L163" s="45">
        <f aca="true" t="shared" si="29" ref="L163:L169">C163*6%+C163</f>
        <v>0</v>
      </c>
      <c r="M163" s="45">
        <f aca="true" t="shared" si="30" ref="M163:M169">L163*6%+L163</f>
        <v>0</v>
      </c>
      <c r="N163" s="8"/>
      <c r="O163" s="8"/>
      <c r="P163" s="8"/>
      <c r="Q163" s="8"/>
      <c r="R163" s="8"/>
      <c r="S163" s="8"/>
    </row>
    <row r="164" spans="1:19" ht="15" hidden="1">
      <c r="A164" s="44">
        <v>32311</v>
      </c>
      <c r="B164" s="92" t="s">
        <v>48</v>
      </c>
      <c r="C164" s="8">
        <f t="shared" si="28"/>
        <v>0</v>
      </c>
      <c r="D164" s="88"/>
      <c r="E164" s="45"/>
      <c r="F164" s="45"/>
      <c r="G164" s="45"/>
      <c r="H164" s="45"/>
      <c r="I164" s="45"/>
      <c r="J164" s="45"/>
      <c r="K164" s="45"/>
      <c r="L164" s="45">
        <f t="shared" si="29"/>
        <v>0</v>
      </c>
      <c r="M164" s="45">
        <f t="shared" si="30"/>
        <v>0</v>
      </c>
      <c r="N164" s="8"/>
      <c r="O164" s="8"/>
      <c r="P164" s="8"/>
      <c r="Q164" s="8"/>
      <c r="R164" s="8"/>
      <c r="S164" s="8"/>
    </row>
    <row r="165" spans="1:19" ht="15" hidden="1">
      <c r="A165" s="44">
        <v>32377</v>
      </c>
      <c r="B165" s="92" t="s">
        <v>111</v>
      </c>
      <c r="C165" s="8">
        <f t="shared" si="28"/>
        <v>0</v>
      </c>
      <c r="D165" s="88"/>
      <c r="E165" s="45"/>
      <c r="F165" s="45"/>
      <c r="G165" s="45"/>
      <c r="H165" s="45"/>
      <c r="I165" s="45"/>
      <c r="J165" s="45"/>
      <c r="K165" s="45"/>
      <c r="L165" s="45">
        <f t="shared" si="29"/>
        <v>0</v>
      </c>
      <c r="M165" s="45">
        <f t="shared" si="30"/>
        <v>0</v>
      </c>
      <c r="N165" s="8"/>
      <c r="O165" s="8"/>
      <c r="P165" s="8"/>
      <c r="Q165" s="8"/>
      <c r="R165" s="8"/>
      <c r="S165" s="8"/>
    </row>
    <row r="166" spans="1:19" ht="15" hidden="1">
      <c r="A166" s="44">
        <v>32389</v>
      </c>
      <c r="B166" s="92" t="s">
        <v>58</v>
      </c>
      <c r="C166" s="8">
        <f t="shared" si="28"/>
        <v>0</v>
      </c>
      <c r="D166" s="88"/>
      <c r="E166" s="45"/>
      <c r="F166" s="45"/>
      <c r="G166" s="45"/>
      <c r="H166" s="45"/>
      <c r="I166" s="45"/>
      <c r="J166" s="45"/>
      <c r="K166" s="45"/>
      <c r="L166" s="45">
        <f t="shared" si="29"/>
        <v>0</v>
      </c>
      <c r="M166" s="45">
        <f t="shared" si="30"/>
        <v>0</v>
      </c>
      <c r="N166" s="8"/>
      <c r="O166" s="8"/>
      <c r="P166" s="8"/>
      <c r="Q166" s="8"/>
      <c r="R166" s="8"/>
      <c r="S166" s="8"/>
    </row>
    <row r="167" spans="1:19" ht="15" hidden="1">
      <c r="A167" s="44">
        <v>32391</v>
      </c>
      <c r="B167" s="92" t="s">
        <v>96</v>
      </c>
      <c r="C167" s="8">
        <f t="shared" si="28"/>
        <v>0</v>
      </c>
      <c r="D167" s="88"/>
      <c r="E167" s="45"/>
      <c r="F167" s="45"/>
      <c r="G167" s="45"/>
      <c r="H167" s="45"/>
      <c r="I167" s="45"/>
      <c r="J167" s="45"/>
      <c r="K167" s="45"/>
      <c r="L167" s="45">
        <f t="shared" si="29"/>
        <v>0</v>
      </c>
      <c r="M167" s="45">
        <f t="shared" si="30"/>
        <v>0</v>
      </c>
      <c r="N167" s="8"/>
      <c r="O167" s="8"/>
      <c r="P167" s="8"/>
      <c r="Q167" s="8"/>
      <c r="R167" s="8"/>
      <c r="S167" s="8"/>
    </row>
    <row r="168" spans="1:19" ht="15" hidden="1">
      <c r="A168" s="44">
        <v>32392</v>
      </c>
      <c r="B168" s="53" t="s">
        <v>60</v>
      </c>
      <c r="C168" s="8">
        <f t="shared" si="28"/>
        <v>0</v>
      </c>
      <c r="D168" s="88"/>
      <c r="E168" s="45"/>
      <c r="F168" s="45"/>
      <c r="G168" s="45"/>
      <c r="H168" s="45"/>
      <c r="I168" s="45"/>
      <c r="J168" s="45"/>
      <c r="K168" s="45"/>
      <c r="L168" s="45">
        <f t="shared" si="29"/>
        <v>0</v>
      </c>
      <c r="M168" s="45">
        <f t="shared" si="30"/>
        <v>0</v>
      </c>
      <c r="N168" s="8"/>
      <c r="O168" s="8"/>
      <c r="P168" s="8"/>
      <c r="Q168" s="8"/>
      <c r="R168" s="8"/>
      <c r="S168" s="8"/>
    </row>
    <row r="169" spans="1:19" s="95" customFormat="1" ht="13.5" customHeight="1" hidden="1">
      <c r="A169" s="44">
        <v>42211</v>
      </c>
      <c r="B169" s="92" t="s">
        <v>83</v>
      </c>
      <c r="C169" s="8">
        <f t="shared" si="28"/>
        <v>0</v>
      </c>
      <c r="D169" s="88"/>
      <c r="E169" s="45"/>
      <c r="F169" s="45"/>
      <c r="G169" s="45"/>
      <c r="H169" s="8"/>
      <c r="I169" s="8"/>
      <c r="J169" s="8"/>
      <c r="K169" s="8"/>
      <c r="L169" s="45">
        <f t="shared" si="29"/>
        <v>0</v>
      </c>
      <c r="M169" s="45">
        <f t="shared" si="30"/>
        <v>0</v>
      </c>
      <c r="N169" s="94"/>
      <c r="O169" s="94"/>
      <c r="P169" s="94"/>
      <c r="Q169" s="94"/>
      <c r="R169" s="94"/>
      <c r="S169" s="94"/>
    </row>
    <row r="170" spans="1:19" ht="15.75" customHeight="1" hidden="1">
      <c r="A170" s="35"/>
      <c r="B170" s="6" t="s">
        <v>11</v>
      </c>
      <c r="C170" s="14">
        <f aca="true" t="shared" si="31" ref="C170:H170">C161</f>
        <v>0</v>
      </c>
      <c r="D170" s="87">
        <f t="shared" si="31"/>
        <v>0</v>
      </c>
      <c r="E170" s="14">
        <f t="shared" si="31"/>
        <v>0</v>
      </c>
      <c r="F170" s="14">
        <f t="shared" si="31"/>
        <v>0</v>
      </c>
      <c r="G170" s="14">
        <f t="shared" si="31"/>
        <v>0</v>
      </c>
      <c r="H170" s="14">
        <f t="shared" si="31"/>
        <v>0</v>
      </c>
      <c r="I170" s="14"/>
      <c r="J170" s="14">
        <f>J161</f>
        <v>0</v>
      </c>
      <c r="K170" s="14">
        <f>K161</f>
        <v>0</v>
      </c>
      <c r="L170" s="14">
        <f>L161</f>
        <v>0</v>
      </c>
      <c r="M170" s="14">
        <f>M161</f>
        <v>0</v>
      </c>
      <c r="N170" s="8"/>
      <c r="O170" s="8"/>
      <c r="P170" s="8"/>
      <c r="Q170" s="8"/>
      <c r="R170" s="8"/>
      <c r="S170" s="8"/>
    </row>
    <row r="171" spans="1:19" ht="15.75" customHeight="1" hidden="1">
      <c r="A171" s="93" t="s">
        <v>93</v>
      </c>
      <c r="B171" s="96"/>
      <c r="C171" s="96"/>
      <c r="D171" s="96"/>
      <c r="E171" s="96"/>
      <c r="F171" s="96"/>
      <c r="G171" s="96"/>
      <c r="H171" s="96"/>
      <c r="I171" s="96"/>
      <c r="J171" s="96"/>
      <c r="K171" s="96"/>
      <c r="L171" s="94"/>
      <c r="M171" s="100"/>
      <c r="N171" s="8"/>
      <c r="O171" s="8"/>
      <c r="P171" s="8"/>
      <c r="Q171" s="8"/>
      <c r="R171" s="8"/>
      <c r="S171" s="8"/>
    </row>
    <row r="172" spans="1:19" ht="32.25" customHeight="1" hidden="1">
      <c r="A172" s="24" t="s">
        <v>3</v>
      </c>
      <c r="B172" s="25" t="s">
        <v>4</v>
      </c>
      <c r="C172" s="25" t="s">
        <v>152</v>
      </c>
      <c r="D172" s="90" t="s">
        <v>123</v>
      </c>
      <c r="E172" s="27" t="s">
        <v>153</v>
      </c>
      <c r="F172" s="27" t="s">
        <v>0</v>
      </c>
      <c r="G172" s="27" t="s">
        <v>64</v>
      </c>
      <c r="H172" s="27" t="s">
        <v>65</v>
      </c>
      <c r="I172" s="27" t="s">
        <v>1</v>
      </c>
      <c r="J172" s="27" t="s">
        <v>66</v>
      </c>
      <c r="K172" s="27" t="s">
        <v>67</v>
      </c>
      <c r="L172" s="28" t="s">
        <v>121</v>
      </c>
      <c r="M172" s="28" t="s">
        <v>124</v>
      </c>
      <c r="N172" s="8"/>
      <c r="O172" s="8"/>
      <c r="P172" s="8"/>
      <c r="Q172" s="8"/>
      <c r="R172" s="8"/>
      <c r="S172" s="8"/>
    </row>
    <row r="173" spans="1:19" ht="15.75" customHeight="1" hidden="1">
      <c r="A173" s="29">
        <v>32</v>
      </c>
      <c r="B173" s="33" t="s">
        <v>16</v>
      </c>
      <c r="C173" s="13">
        <f aca="true" t="shared" si="32" ref="C173:H173">SUM(C174:C178)</f>
        <v>0</v>
      </c>
      <c r="D173" s="89">
        <f t="shared" si="32"/>
        <v>0</v>
      </c>
      <c r="E173" s="13">
        <f t="shared" si="32"/>
        <v>0</v>
      </c>
      <c r="F173" s="13">
        <f t="shared" si="32"/>
        <v>0</v>
      </c>
      <c r="G173" s="13">
        <f t="shared" si="32"/>
        <v>0</v>
      </c>
      <c r="H173" s="13">
        <f t="shared" si="32"/>
        <v>0</v>
      </c>
      <c r="I173" s="13"/>
      <c r="J173" s="13">
        <f>SUM(J174:J178)</f>
        <v>0</v>
      </c>
      <c r="K173" s="13">
        <f>SUM(K174:K178)</f>
        <v>0</v>
      </c>
      <c r="L173" s="13">
        <f>SUM(L174:L178)</f>
        <v>0</v>
      </c>
      <c r="M173" s="13">
        <f>SUM(M174:M178)</f>
        <v>0</v>
      </c>
      <c r="N173" s="8"/>
      <c r="O173" s="8"/>
      <c r="P173" s="8"/>
      <c r="Q173" s="8"/>
      <c r="R173" s="8"/>
      <c r="S173" s="8"/>
    </row>
    <row r="174" spans="1:19" ht="15.75" customHeight="1" hidden="1">
      <c r="A174" s="30">
        <v>32111</v>
      </c>
      <c r="B174" s="31" t="s">
        <v>114</v>
      </c>
      <c r="C174" s="8">
        <f>SUM(E174:K174)</f>
        <v>0</v>
      </c>
      <c r="D174" s="86"/>
      <c r="E174" s="8"/>
      <c r="F174" s="8"/>
      <c r="G174" s="8"/>
      <c r="H174" s="8"/>
      <c r="I174" s="8"/>
      <c r="J174" s="8"/>
      <c r="K174" s="8"/>
      <c r="L174" s="8">
        <f>C173*6%+C173</f>
        <v>0</v>
      </c>
      <c r="M174" s="8">
        <f>L174*6%+L174</f>
        <v>0</v>
      </c>
      <c r="N174" s="8"/>
      <c r="O174" s="8"/>
      <c r="P174" s="8"/>
      <c r="Q174" s="8"/>
      <c r="R174" s="8"/>
      <c r="S174" s="8"/>
    </row>
    <row r="175" spans="1:19" ht="15.75" customHeight="1" hidden="1">
      <c r="A175" s="30">
        <v>32115</v>
      </c>
      <c r="B175" s="31" t="s">
        <v>112</v>
      </c>
      <c r="C175" s="8">
        <f>SUM(E175:K175)</f>
        <v>0</v>
      </c>
      <c r="D175" s="86"/>
      <c r="E175" s="8"/>
      <c r="F175" s="8"/>
      <c r="G175" s="8"/>
      <c r="H175" s="8"/>
      <c r="I175" s="8"/>
      <c r="J175" s="8"/>
      <c r="K175" s="8"/>
      <c r="L175" s="8">
        <f>C174*6%+C174</f>
        <v>0</v>
      </c>
      <c r="M175" s="8">
        <f>L175*6%+L175</f>
        <v>0</v>
      </c>
      <c r="N175" s="8"/>
      <c r="O175" s="8"/>
      <c r="P175" s="8"/>
      <c r="Q175" s="8"/>
      <c r="R175" s="8"/>
      <c r="S175" s="8"/>
    </row>
    <row r="176" spans="1:19" ht="15.75" customHeight="1" hidden="1">
      <c r="A176" s="30">
        <v>32922</v>
      </c>
      <c r="B176" s="31" t="s">
        <v>142</v>
      </c>
      <c r="C176" s="8">
        <f>SUM(E176:K176)</f>
        <v>0</v>
      </c>
      <c r="D176" s="86"/>
      <c r="E176" s="8"/>
      <c r="F176" s="8"/>
      <c r="G176" s="8"/>
      <c r="H176" s="8"/>
      <c r="I176" s="8"/>
      <c r="J176" s="8"/>
      <c r="K176" s="8"/>
      <c r="L176" s="8">
        <f>C175*6%+C175</f>
        <v>0</v>
      </c>
      <c r="M176" s="8">
        <f>L176*6%+L176</f>
        <v>0</v>
      </c>
      <c r="N176" s="8"/>
      <c r="O176" s="8"/>
      <c r="P176" s="8"/>
      <c r="Q176" s="8"/>
      <c r="R176" s="8"/>
      <c r="S176" s="8"/>
    </row>
    <row r="177" spans="1:19" ht="15.75" customHeight="1" hidden="1">
      <c r="A177" s="30">
        <v>32115</v>
      </c>
      <c r="B177" s="31" t="s">
        <v>110</v>
      </c>
      <c r="C177" s="8">
        <f>SUM(E177:K177)</f>
        <v>0</v>
      </c>
      <c r="D177" s="86"/>
      <c r="E177" s="8"/>
      <c r="F177" s="8"/>
      <c r="G177" s="8"/>
      <c r="H177" s="8"/>
      <c r="I177" s="8"/>
      <c r="J177" s="8"/>
      <c r="K177" s="8"/>
      <c r="L177" s="8">
        <f>C176*6%+C176</f>
        <v>0</v>
      </c>
      <c r="M177" s="8">
        <f>L177*6%+L177</f>
        <v>0</v>
      </c>
      <c r="N177" s="8"/>
      <c r="O177" s="8"/>
      <c r="P177" s="8"/>
      <c r="Q177" s="8"/>
      <c r="R177" s="8"/>
      <c r="S177" s="8"/>
    </row>
    <row r="178" spans="1:19" ht="15.75" customHeight="1" hidden="1">
      <c r="A178" s="30">
        <v>32379</v>
      </c>
      <c r="B178" s="31" t="s">
        <v>97</v>
      </c>
      <c r="C178" s="8">
        <f>SUM(E178:K178)</f>
        <v>0</v>
      </c>
      <c r="D178" s="86"/>
      <c r="E178" s="8"/>
      <c r="F178" s="8"/>
      <c r="G178" s="8"/>
      <c r="H178" s="8"/>
      <c r="I178" s="8"/>
      <c r="J178" s="8"/>
      <c r="K178" s="8"/>
      <c r="L178" s="8">
        <f>C177*6%+C177</f>
        <v>0</v>
      </c>
      <c r="M178" s="8">
        <f>L178*6%+L178</f>
        <v>0</v>
      </c>
      <c r="N178" s="8"/>
      <c r="O178" s="8"/>
      <c r="P178" s="8"/>
      <c r="Q178" s="8"/>
      <c r="R178" s="8"/>
      <c r="S178" s="8"/>
    </row>
    <row r="179" spans="1:19" ht="18.75" customHeight="1" hidden="1">
      <c r="A179" s="35"/>
      <c r="B179" s="6" t="s">
        <v>11</v>
      </c>
      <c r="C179" s="14">
        <f>C173</f>
        <v>0</v>
      </c>
      <c r="D179" s="91">
        <f>D173</f>
        <v>0</v>
      </c>
      <c r="E179" s="14">
        <f aca="true" t="shared" si="33" ref="E179:M179">E173</f>
        <v>0</v>
      </c>
      <c r="F179" s="14">
        <f t="shared" si="33"/>
        <v>0</v>
      </c>
      <c r="G179" s="14">
        <f t="shared" si="33"/>
        <v>0</v>
      </c>
      <c r="H179" s="14">
        <f t="shared" si="33"/>
        <v>0</v>
      </c>
      <c r="I179" s="14"/>
      <c r="J179" s="14">
        <f t="shared" si="33"/>
        <v>0</v>
      </c>
      <c r="K179" s="14">
        <f t="shared" si="33"/>
        <v>0</v>
      </c>
      <c r="L179" s="14">
        <f t="shared" si="33"/>
        <v>0</v>
      </c>
      <c r="M179" s="14">
        <f t="shared" si="33"/>
        <v>0</v>
      </c>
      <c r="N179" s="8"/>
      <c r="O179" s="8"/>
      <c r="P179" s="8"/>
      <c r="Q179" s="8"/>
      <c r="R179" s="8"/>
      <c r="S179" s="8"/>
    </row>
    <row r="180" spans="1:19" ht="15.75" customHeight="1" hidden="1">
      <c r="A180" s="46"/>
      <c r="B180" s="47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48"/>
      <c r="N180" s="8"/>
      <c r="O180" s="8"/>
      <c r="P180" s="8"/>
      <c r="Q180" s="8"/>
      <c r="R180" s="8"/>
      <c r="S180" s="8"/>
    </row>
    <row r="181" spans="1:19" ht="13.5" customHeight="1" hidden="1">
      <c r="A181" s="136" t="s">
        <v>138</v>
      </c>
      <c r="B181" s="137"/>
      <c r="C181" s="137"/>
      <c r="D181" s="137"/>
      <c r="E181" s="137"/>
      <c r="F181" s="137"/>
      <c r="G181" s="137"/>
      <c r="H181" s="137"/>
      <c r="I181" s="137"/>
      <c r="J181" s="137"/>
      <c r="K181" s="137"/>
      <c r="L181" s="99"/>
      <c r="M181" s="100"/>
      <c r="N181" s="8"/>
      <c r="O181" s="8"/>
      <c r="P181" s="8"/>
      <c r="Q181" s="8"/>
      <c r="R181" s="8"/>
      <c r="S181" s="8"/>
    </row>
    <row r="182" spans="1:19" ht="12.75" customHeight="1" hidden="1">
      <c r="A182" s="113" t="s">
        <v>3</v>
      </c>
      <c r="B182" s="114" t="s">
        <v>4</v>
      </c>
      <c r="C182" s="114" t="s">
        <v>152</v>
      </c>
      <c r="D182" s="115" t="s">
        <v>123</v>
      </c>
      <c r="E182" s="116" t="s">
        <v>153</v>
      </c>
      <c r="F182" s="117" t="s">
        <v>0</v>
      </c>
      <c r="G182" s="116" t="s">
        <v>64</v>
      </c>
      <c r="H182" s="117" t="s">
        <v>65</v>
      </c>
      <c r="I182" s="116" t="s">
        <v>1</v>
      </c>
      <c r="J182" s="117" t="s">
        <v>66</v>
      </c>
      <c r="K182" s="116" t="s">
        <v>67</v>
      </c>
      <c r="L182" s="118" t="s">
        <v>121</v>
      </c>
      <c r="M182" s="118" t="s">
        <v>124</v>
      </c>
      <c r="N182" s="8"/>
      <c r="O182" s="8"/>
      <c r="P182" s="8"/>
      <c r="Q182" s="8"/>
      <c r="R182" s="8"/>
      <c r="S182" s="8"/>
    </row>
    <row r="183" spans="1:19" ht="14.25" customHeight="1" hidden="1">
      <c r="A183" s="123">
        <v>32</v>
      </c>
      <c r="B183" s="124" t="s">
        <v>16</v>
      </c>
      <c r="C183" s="48">
        <f aca="true" t="shared" si="34" ref="C183:H183">SUM(C184:C188)</f>
        <v>0</v>
      </c>
      <c r="D183" s="48">
        <f t="shared" si="34"/>
        <v>0</v>
      </c>
      <c r="E183" s="48">
        <f t="shared" si="34"/>
        <v>0</v>
      </c>
      <c r="F183" s="48">
        <f t="shared" si="34"/>
        <v>0</v>
      </c>
      <c r="G183" s="48">
        <f t="shared" si="34"/>
        <v>0</v>
      </c>
      <c r="H183" s="48">
        <f t="shared" si="34"/>
        <v>0</v>
      </c>
      <c r="I183" s="48">
        <v>0</v>
      </c>
      <c r="J183" s="48">
        <v>0</v>
      </c>
      <c r="K183" s="48">
        <v>0</v>
      </c>
      <c r="L183" s="48">
        <v>0</v>
      </c>
      <c r="M183" s="125">
        <v>0</v>
      </c>
      <c r="N183" s="8"/>
      <c r="O183" s="8"/>
      <c r="P183" s="8"/>
      <c r="Q183" s="8"/>
      <c r="R183" s="8"/>
      <c r="S183" s="8"/>
    </row>
    <row r="184" spans="1:19" ht="14.25" customHeight="1" hidden="1">
      <c r="A184" s="126">
        <v>32381</v>
      </c>
      <c r="B184" s="107" t="s">
        <v>57</v>
      </c>
      <c r="C184" s="108">
        <f>SUM(E184:K184)</f>
        <v>0</v>
      </c>
      <c r="D184" s="11"/>
      <c r="E184" s="138"/>
      <c r="F184" s="11"/>
      <c r="G184" s="11"/>
      <c r="H184" s="11"/>
      <c r="I184" s="11"/>
      <c r="J184" s="11"/>
      <c r="K184" s="11"/>
      <c r="L184" s="11"/>
      <c r="M184" s="127"/>
      <c r="N184" s="8"/>
      <c r="O184" s="8"/>
      <c r="P184" s="8"/>
      <c r="Q184" s="8"/>
      <c r="R184" s="8"/>
      <c r="S184" s="8"/>
    </row>
    <row r="185" spans="1:19" ht="14.25" customHeight="1" hidden="1">
      <c r="A185" s="126">
        <v>32389</v>
      </c>
      <c r="B185" s="107" t="s">
        <v>58</v>
      </c>
      <c r="C185" s="108">
        <f>SUM(E185:K185)</f>
        <v>0</v>
      </c>
      <c r="D185" s="110"/>
      <c r="E185" s="108"/>
      <c r="F185" s="108"/>
      <c r="G185" s="108"/>
      <c r="H185" s="108"/>
      <c r="I185" s="108"/>
      <c r="J185" s="108"/>
      <c r="K185" s="108"/>
      <c r="L185" s="108"/>
      <c r="M185" s="128"/>
      <c r="N185" s="8"/>
      <c r="O185" s="8"/>
      <c r="P185" s="8"/>
      <c r="Q185" s="8"/>
      <c r="R185" s="8"/>
      <c r="S185" s="8"/>
    </row>
    <row r="186" spans="1:19" ht="15" customHeight="1" hidden="1">
      <c r="A186" s="126">
        <v>32411</v>
      </c>
      <c r="B186" s="107" t="s">
        <v>117</v>
      </c>
      <c r="C186" s="108">
        <f>SUM(E186:K186)</f>
        <v>0</v>
      </c>
      <c r="D186" s="110"/>
      <c r="E186" s="108"/>
      <c r="F186" s="108"/>
      <c r="G186" s="108"/>
      <c r="H186" s="108"/>
      <c r="I186" s="108"/>
      <c r="J186" s="108"/>
      <c r="K186" s="108"/>
      <c r="L186" s="108"/>
      <c r="M186" s="128"/>
      <c r="N186" s="8"/>
      <c r="O186" s="8"/>
      <c r="P186" s="8"/>
      <c r="Q186" s="8"/>
      <c r="R186" s="8"/>
      <c r="S186" s="8"/>
    </row>
    <row r="187" spans="1:19" ht="14.25" customHeight="1" hidden="1">
      <c r="A187" s="126">
        <v>42211</v>
      </c>
      <c r="B187" s="120" t="s">
        <v>83</v>
      </c>
      <c r="C187" s="108">
        <f>SUM(E187:K187)</f>
        <v>0</v>
      </c>
      <c r="D187" s="110"/>
      <c r="E187" s="108"/>
      <c r="F187" s="108"/>
      <c r="G187" s="108"/>
      <c r="H187" s="108"/>
      <c r="I187" s="108"/>
      <c r="J187" s="108"/>
      <c r="K187" s="108"/>
      <c r="L187" s="108"/>
      <c r="M187" s="128"/>
      <c r="N187" s="8"/>
      <c r="O187" s="8"/>
      <c r="P187" s="8"/>
      <c r="Q187" s="8"/>
      <c r="R187" s="8"/>
      <c r="S187" s="8"/>
    </row>
    <row r="188" spans="1:19" ht="15.75" customHeight="1" hidden="1">
      <c r="A188" s="126"/>
      <c r="B188" s="107"/>
      <c r="C188" s="108">
        <f>SUM(E188:K188)</f>
        <v>0</v>
      </c>
      <c r="D188" s="110"/>
      <c r="E188" s="108"/>
      <c r="F188" s="108"/>
      <c r="G188" s="108"/>
      <c r="H188" s="108"/>
      <c r="I188" s="108"/>
      <c r="J188" s="108"/>
      <c r="K188" s="108"/>
      <c r="L188" s="108"/>
      <c r="M188" s="128"/>
      <c r="N188" s="8"/>
      <c r="O188" s="8"/>
      <c r="P188" s="8"/>
      <c r="Q188" s="8"/>
      <c r="R188" s="8"/>
      <c r="S188" s="8"/>
    </row>
    <row r="189" spans="1:19" s="95" customFormat="1" ht="17.25" customHeight="1" hidden="1">
      <c r="A189" s="126" t="s">
        <v>19</v>
      </c>
      <c r="B189" s="47" t="s">
        <v>11</v>
      </c>
      <c r="C189" s="11">
        <f>C183</f>
        <v>0</v>
      </c>
      <c r="D189" s="111">
        <f>D183</f>
        <v>0</v>
      </c>
      <c r="E189" s="11">
        <f>E183</f>
        <v>0</v>
      </c>
      <c r="F189" s="11">
        <f>F183</f>
        <v>0</v>
      </c>
      <c r="G189" s="11">
        <f>G183</f>
        <v>0</v>
      </c>
      <c r="H189" s="11"/>
      <c r="I189" s="11"/>
      <c r="J189" s="11"/>
      <c r="K189" s="11"/>
      <c r="L189" s="11">
        <f>L183</f>
        <v>0</v>
      </c>
      <c r="M189" s="127">
        <f>M183</f>
        <v>0</v>
      </c>
      <c r="N189" s="94"/>
      <c r="O189" s="94"/>
      <c r="P189" s="94"/>
      <c r="Q189" s="94"/>
      <c r="R189" s="94"/>
      <c r="S189" s="94"/>
    </row>
    <row r="190" spans="1:19" ht="17.25" customHeight="1" hidden="1">
      <c r="A190" s="129" t="s">
        <v>115</v>
      </c>
      <c r="B190" s="102"/>
      <c r="C190" s="102"/>
      <c r="D190" s="102"/>
      <c r="E190" s="102"/>
      <c r="F190" s="102"/>
      <c r="G190" s="102"/>
      <c r="H190" s="102"/>
      <c r="I190" s="102"/>
      <c r="J190" s="102"/>
      <c r="K190" s="102"/>
      <c r="L190" s="105"/>
      <c r="M190" s="130"/>
      <c r="N190" s="8"/>
      <c r="O190" s="8"/>
      <c r="P190" s="8"/>
      <c r="Q190" s="8"/>
      <c r="R190" s="8"/>
      <c r="S190" s="8"/>
    </row>
    <row r="191" spans="1:19" ht="17.25" customHeight="1" hidden="1">
      <c r="A191" s="131" t="s">
        <v>3</v>
      </c>
      <c r="B191" s="50" t="s">
        <v>4</v>
      </c>
      <c r="C191" s="50" t="s">
        <v>120</v>
      </c>
      <c r="D191" s="121" t="s">
        <v>123</v>
      </c>
      <c r="E191" s="10" t="s">
        <v>153</v>
      </c>
      <c r="F191" s="10" t="s">
        <v>0</v>
      </c>
      <c r="G191" s="10" t="s">
        <v>64</v>
      </c>
      <c r="H191" s="10" t="s">
        <v>65</v>
      </c>
      <c r="I191" s="10" t="s">
        <v>1</v>
      </c>
      <c r="J191" s="10" t="s">
        <v>66</v>
      </c>
      <c r="K191" s="10" t="s">
        <v>67</v>
      </c>
      <c r="L191" s="122" t="s">
        <v>121</v>
      </c>
      <c r="M191" s="132" t="s">
        <v>124</v>
      </c>
      <c r="N191" s="8"/>
      <c r="O191" s="8"/>
      <c r="P191" s="8"/>
      <c r="Q191" s="8"/>
      <c r="R191" s="8"/>
      <c r="S191" s="8"/>
    </row>
    <row r="192" spans="1:19" ht="17.25" customHeight="1" hidden="1">
      <c r="A192" s="133">
        <v>32</v>
      </c>
      <c r="B192" s="119" t="s">
        <v>16</v>
      </c>
      <c r="C192" s="11">
        <f aca="true" t="shared" si="35" ref="C192:M192">SUM(C193:C196)</f>
        <v>0</v>
      </c>
      <c r="D192" s="11">
        <f t="shared" si="35"/>
        <v>0</v>
      </c>
      <c r="E192" s="11">
        <f t="shared" si="35"/>
        <v>0</v>
      </c>
      <c r="F192" s="11">
        <f t="shared" si="35"/>
        <v>0</v>
      </c>
      <c r="G192" s="11">
        <f t="shared" si="35"/>
        <v>0</v>
      </c>
      <c r="H192" s="11">
        <f t="shared" si="35"/>
        <v>0</v>
      </c>
      <c r="I192" s="11">
        <f t="shared" si="35"/>
        <v>0</v>
      </c>
      <c r="J192" s="11">
        <f t="shared" si="35"/>
        <v>0</v>
      </c>
      <c r="K192" s="11">
        <f t="shared" si="35"/>
        <v>0</v>
      </c>
      <c r="L192" s="11">
        <f t="shared" si="35"/>
        <v>0</v>
      </c>
      <c r="M192" s="127">
        <f t="shared" si="35"/>
        <v>0</v>
      </c>
      <c r="N192" s="8"/>
      <c r="O192" s="8"/>
      <c r="P192" s="8"/>
      <c r="Q192" s="8"/>
      <c r="R192" s="8"/>
      <c r="S192" s="8"/>
    </row>
    <row r="193" spans="1:19" ht="16.5" customHeight="1" hidden="1">
      <c r="A193" s="126">
        <v>32334</v>
      </c>
      <c r="B193" s="107" t="s">
        <v>92</v>
      </c>
      <c r="C193" s="107"/>
      <c r="D193" s="110"/>
      <c r="E193" s="108"/>
      <c r="F193" s="108"/>
      <c r="G193" s="108"/>
      <c r="H193" s="108"/>
      <c r="I193" s="108"/>
      <c r="J193" s="108"/>
      <c r="K193" s="108"/>
      <c r="L193" s="108"/>
      <c r="M193" s="128"/>
      <c r="N193" s="8"/>
      <c r="O193" s="8"/>
      <c r="P193" s="8"/>
      <c r="Q193" s="8"/>
      <c r="R193" s="8"/>
      <c r="S193" s="8"/>
    </row>
    <row r="194" spans="1:19" ht="16.5" customHeight="1" hidden="1">
      <c r="A194" s="126">
        <v>32411</v>
      </c>
      <c r="B194" s="107" t="s">
        <v>117</v>
      </c>
      <c r="C194" s="107"/>
      <c r="D194" s="110"/>
      <c r="E194" s="108"/>
      <c r="F194" s="108"/>
      <c r="G194" s="108"/>
      <c r="H194" s="108"/>
      <c r="I194" s="108"/>
      <c r="J194" s="108"/>
      <c r="K194" s="108"/>
      <c r="L194" s="108"/>
      <c r="M194" s="128"/>
      <c r="N194" s="8"/>
      <c r="O194" s="8"/>
      <c r="P194" s="8"/>
      <c r="Q194" s="8"/>
      <c r="R194" s="8"/>
      <c r="S194" s="8"/>
    </row>
    <row r="195" spans="1:19" ht="16.5" customHeight="1" hidden="1">
      <c r="A195" s="126">
        <v>32931</v>
      </c>
      <c r="B195" s="107" t="s">
        <v>22</v>
      </c>
      <c r="C195" s="107"/>
      <c r="D195" s="110"/>
      <c r="E195" s="108"/>
      <c r="F195" s="108"/>
      <c r="G195" s="108"/>
      <c r="H195" s="108"/>
      <c r="I195" s="108"/>
      <c r="J195" s="108"/>
      <c r="K195" s="108"/>
      <c r="L195" s="108"/>
      <c r="M195" s="128"/>
      <c r="N195" s="8"/>
      <c r="O195" s="8"/>
      <c r="P195" s="8"/>
      <c r="Q195" s="8"/>
      <c r="R195" s="8"/>
      <c r="S195" s="8"/>
    </row>
    <row r="196" spans="1:19" ht="15.75" customHeight="1" hidden="1">
      <c r="A196" s="126">
        <v>32954</v>
      </c>
      <c r="B196" s="107" t="s">
        <v>118</v>
      </c>
      <c r="C196" s="107"/>
      <c r="D196" s="110"/>
      <c r="E196" s="108"/>
      <c r="F196" s="108"/>
      <c r="G196" s="108"/>
      <c r="H196" s="108"/>
      <c r="I196" s="108"/>
      <c r="J196" s="108"/>
      <c r="K196" s="108"/>
      <c r="L196" s="108"/>
      <c r="M196" s="128"/>
      <c r="N196" s="8"/>
      <c r="O196" s="8"/>
      <c r="P196" s="8"/>
      <c r="Q196" s="8"/>
      <c r="R196" s="8"/>
      <c r="S196" s="8"/>
    </row>
    <row r="197" spans="1:19" ht="15.75" customHeight="1" hidden="1">
      <c r="A197" s="126"/>
      <c r="B197" s="47" t="s">
        <v>11</v>
      </c>
      <c r="C197" s="11">
        <f>SUM(C193:C196)</f>
        <v>0</v>
      </c>
      <c r="D197" s="111">
        <f aca="true" t="shared" si="36" ref="D197:M197">D192</f>
        <v>0</v>
      </c>
      <c r="E197" s="11">
        <f t="shared" si="36"/>
        <v>0</v>
      </c>
      <c r="F197" s="11">
        <f t="shared" si="36"/>
        <v>0</v>
      </c>
      <c r="G197" s="11">
        <f t="shared" si="36"/>
        <v>0</v>
      </c>
      <c r="H197" s="11">
        <f t="shared" si="36"/>
        <v>0</v>
      </c>
      <c r="I197" s="11">
        <f t="shared" si="36"/>
        <v>0</v>
      </c>
      <c r="J197" s="11">
        <f t="shared" si="36"/>
        <v>0</v>
      </c>
      <c r="K197" s="11">
        <f t="shared" si="36"/>
        <v>0</v>
      </c>
      <c r="L197" s="11">
        <f t="shared" si="36"/>
        <v>0</v>
      </c>
      <c r="M197" s="127">
        <f t="shared" si="36"/>
        <v>0</v>
      </c>
      <c r="N197" s="8"/>
      <c r="O197" s="8"/>
      <c r="P197" s="8"/>
      <c r="Q197" s="8"/>
      <c r="R197" s="8"/>
      <c r="S197" s="8"/>
    </row>
    <row r="198" spans="1:19" ht="15">
      <c r="A198" s="134" t="s">
        <v>91</v>
      </c>
      <c r="B198" s="41"/>
      <c r="C198" s="14">
        <f aca="true" t="shared" si="37" ref="C198:L198">SUM(C107+C134+C144+C158+C170+C179+C189+C197)</f>
        <v>750500</v>
      </c>
      <c r="D198" s="14">
        <f t="shared" si="37"/>
        <v>464050</v>
      </c>
      <c r="E198" s="14">
        <f t="shared" si="37"/>
        <v>600500</v>
      </c>
      <c r="F198" s="14">
        <f t="shared" si="37"/>
        <v>45000</v>
      </c>
      <c r="G198" s="14">
        <f t="shared" si="37"/>
        <v>105000</v>
      </c>
      <c r="H198" s="14">
        <f t="shared" si="37"/>
        <v>0</v>
      </c>
      <c r="I198" s="14">
        <f t="shared" si="37"/>
        <v>0</v>
      </c>
      <c r="J198" s="14">
        <f t="shared" si="37"/>
        <v>0</v>
      </c>
      <c r="K198" s="14">
        <f t="shared" si="37"/>
        <v>0</v>
      </c>
      <c r="L198" s="14">
        <f t="shared" si="37"/>
        <v>918355</v>
      </c>
      <c r="M198" s="135">
        <f>SUM(M107+M134+M144+M158+M170+M179+M189+M197)</f>
        <v>1041165.9499999998</v>
      </c>
      <c r="N198" s="8"/>
      <c r="O198" s="8"/>
      <c r="P198" s="8"/>
      <c r="Q198" s="8"/>
      <c r="R198" s="8"/>
      <c r="S198" s="8"/>
    </row>
    <row r="199" spans="1:19" s="95" customFormat="1" ht="15">
      <c r="A199" s="42"/>
      <c r="B199" s="43"/>
      <c r="C199" s="43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94"/>
      <c r="O199" s="94"/>
      <c r="P199" s="94"/>
      <c r="Q199" s="94"/>
      <c r="R199" s="94"/>
      <c r="S199" s="94"/>
    </row>
    <row r="200" spans="1:19" ht="41.25" customHeight="1">
      <c r="A200" s="32" t="s">
        <v>165</v>
      </c>
      <c r="B200" s="31"/>
      <c r="C200" s="31"/>
      <c r="D200" s="8"/>
      <c r="E200" s="9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</row>
    <row r="201" spans="1:19" ht="15">
      <c r="A201" s="32" t="s">
        <v>157</v>
      </c>
      <c r="B201" s="31" t="s">
        <v>19</v>
      </c>
      <c r="C201" s="31"/>
      <c r="D201" s="8"/>
      <c r="E201" s="152"/>
      <c r="F201" s="152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</row>
    <row r="202" spans="1:19" ht="15">
      <c r="A202" s="32" t="s">
        <v>26</v>
      </c>
      <c r="B202" s="31"/>
      <c r="C202" s="31"/>
      <c r="D202" s="8"/>
      <c r="E202" s="152" t="s">
        <v>27</v>
      </c>
      <c r="F202" s="152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</row>
    <row r="203" spans="1:19" ht="15">
      <c r="A203" s="32"/>
      <c r="B203" s="31"/>
      <c r="C203" s="31"/>
      <c r="D203" s="8"/>
      <c r="E203" s="149"/>
      <c r="F203" s="149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</row>
    <row r="204" spans="1:19" ht="15">
      <c r="A204" s="32" t="s">
        <v>19</v>
      </c>
      <c r="B204" s="31"/>
      <c r="C204" s="31"/>
      <c r="D204" s="8"/>
      <c r="E204" s="9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</row>
    <row r="205" spans="1:19" ht="15">
      <c r="A205" s="30"/>
      <c r="B205" s="31"/>
      <c r="C205" s="31"/>
      <c r="D205" s="8"/>
      <c r="E205" s="9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</row>
    <row r="206" spans="1:19" ht="15">
      <c r="A206" s="30"/>
      <c r="B206" s="53" t="s">
        <v>19</v>
      </c>
      <c r="C206" s="31"/>
      <c r="D206" s="8"/>
      <c r="E206" s="9" t="s">
        <v>19</v>
      </c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</row>
    <row r="207" spans="1:19" ht="15">
      <c r="A207" s="30"/>
      <c r="B207" s="31"/>
      <c r="C207" s="31"/>
      <c r="D207" s="8"/>
      <c r="E207" s="9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</row>
    <row r="208" spans="1:19" ht="15">
      <c r="A208" s="30"/>
      <c r="B208" s="31"/>
      <c r="C208" s="31"/>
      <c r="D208" s="8"/>
      <c r="E208" s="9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</row>
    <row r="209" spans="1:19" ht="15">
      <c r="A209" s="30"/>
      <c r="B209" s="31"/>
      <c r="C209" s="31"/>
      <c r="D209" s="8"/>
      <c r="E209" s="9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</row>
    <row r="210" spans="1:19" ht="31.5" customHeight="1">
      <c r="A210" s="30"/>
      <c r="B210" s="31"/>
      <c r="C210" s="31"/>
      <c r="D210" s="8"/>
      <c r="E210" s="9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</row>
    <row r="211" spans="1:19" ht="31.5" customHeight="1">
      <c r="A211" s="46"/>
      <c r="B211" s="107"/>
      <c r="C211" s="107"/>
      <c r="D211" s="108"/>
      <c r="E211" s="109"/>
      <c r="F211" s="108"/>
      <c r="G211" s="108"/>
      <c r="H211" s="108"/>
      <c r="I211" s="108"/>
      <c r="J211" s="108"/>
      <c r="K211" s="108"/>
      <c r="L211" s="108"/>
      <c r="M211" s="108"/>
      <c r="N211" s="108"/>
      <c r="O211" s="8"/>
      <c r="P211" s="8"/>
      <c r="Q211" s="8"/>
      <c r="R211" s="8"/>
      <c r="S211" s="8"/>
    </row>
    <row r="212" spans="1:19" ht="19.5" customHeight="1">
      <c r="A212" s="46"/>
      <c r="B212" s="107"/>
      <c r="C212" s="108"/>
      <c r="D212" s="110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8"/>
      <c r="P212" s="8"/>
      <c r="Q212" s="8"/>
      <c r="R212" s="8"/>
      <c r="S212" s="8"/>
    </row>
    <row r="213" spans="1:19" ht="15">
      <c r="A213" s="46"/>
      <c r="B213" s="107"/>
      <c r="C213" s="108"/>
      <c r="D213" s="110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8"/>
      <c r="P213" s="8"/>
      <c r="Q213" s="8"/>
      <c r="R213" s="8"/>
      <c r="S213" s="8"/>
    </row>
    <row r="214" spans="1:19" ht="15">
      <c r="A214" s="46"/>
      <c r="B214" s="107"/>
      <c r="C214" s="108"/>
      <c r="D214" s="110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8"/>
      <c r="P214" s="8"/>
      <c r="Q214" s="8"/>
      <c r="R214" s="8"/>
      <c r="S214" s="8"/>
    </row>
    <row r="215" spans="1:19" ht="15">
      <c r="A215" s="46"/>
      <c r="B215" s="107"/>
      <c r="C215" s="108"/>
      <c r="D215" s="110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8"/>
      <c r="P215" s="8"/>
      <c r="Q215" s="8"/>
      <c r="R215" s="8"/>
      <c r="S215" s="8"/>
    </row>
    <row r="216" spans="1:19" ht="15">
      <c r="A216" s="46"/>
      <c r="B216" s="107"/>
      <c r="C216" s="108"/>
      <c r="D216" s="110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8"/>
      <c r="P216" s="8"/>
      <c r="Q216" s="8"/>
      <c r="R216" s="8"/>
      <c r="S216" s="8"/>
    </row>
    <row r="217" spans="1:19" ht="15">
      <c r="A217" s="46"/>
      <c r="B217" s="47"/>
      <c r="C217" s="11"/>
      <c r="D217" s="111"/>
      <c r="E217" s="11"/>
      <c r="F217" s="11"/>
      <c r="G217" s="11"/>
      <c r="H217" s="11"/>
      <c r="I217" s="11"/>
      <c r="J217" s="11"/>
      <c r="K217" s="11"/>
      <c r="L217" s="11"/>
      <c r="M217" s="11"/>
      <c r="N217" s="108"/>
      <c r="O217" s="8"/>
      <c r="P217" s="8"/>
      <c r="Q217" s="8"/>
      <c r="R217" s="8"/>
      <c r="S217" s="8"/>
    </row>
    <row r="218" spans="1:19" ht="15">
      <c r="A218" s="46"/>
      <c r="B218" s="107"/>
      <c r="C218" s="107"/>
      <c r="D218" s="108"/>
      <c r="E218" s="109"/>
      <c r="F218" s="108"/>
      <c r="G218" s="108"/>
      <c r="H218" s="108"/>
      <c r="I218" s="108"/>
      <c r="J218" s="108"/>
      <c r="K218" s="108"/>
      <c r="L218" s="108"/>
      <c r="M218" s="108"/>
      <c r="N218" s="108"/>
      <c r="O218" s="8"/>
      <c r="P218" s="8"/>
      <c r="Q218" s="8"/>
      <c r="R218" s="8"/>
      <c r="S218" s="8"/>
    </row>
    <row r="219" spans="1:19" ht="15">
      <c r="A219" s="46"/>
      <c r="B219" s="107"/>
      <c r="C219" s="107"/>
      <c r="D219" s="108"/>
      <c r="E219" s="109"/>
      <c r="F219" s="108"/>
      <c r="G219" s="108"/>
      <c r="H219" s="108"/>
      <c r="I219" s="108"/>
      <c r="J219" s="108"/>
      <c r="K219" s="108"/>
      <c r="L219" s="108"/>
      <c r="M219" s="108"/>
      <c r="N219" s="108"/>
      <c r="O219" s="8"/>
      <c r="P219" s="8"/>
      <c r="Q219" s="8"/>
      <c r="R219" s="8"/>
      <c r="S219" s="8"/>
    </row>
    <row r="220" spans="1:19" ht="15">
      <c r="A220" s="46"/>
      <c r="B220" s="107"/>
      <c r="C220" s="107"/>
      <c r="D220" s="108"/>
      <c r="E220" s="109"/>
      <c r="F220" s="108"/>
      <c r="G220" s="108"/>
      <c r="H220" s="108"/>
      <c r="I220" s="108"/>
      <c r="J220" s="108"/>
      <c r="K220" s="108"/>
      <c r="L220" s="108"/>
      <c r="M220" s="108"/>
      <c r="N220" s="108"/>
      <c r="O220" s="8"/>
      <c r="P220" s="8"/>
      <c r="Q220" s="8"/>
      <c r="R220" s="8"/>
      <c r="S220" s="8"/>
    </row>
    <row r="221" spans="1:19" ht="15">
      <c r="A221" s="46"/>
      <c r="B221" s="107"/>
      <c r="C221" s="107"/>
      <c r="D221" s="108"/>
      <c r="E221" s="109"/>
      <c r="F221" s="108"/>
      <c r="G221" s="108"/>
      <c r="H221" s="108"/>
      <c r="I221" s="108"/>
      <c r="J221" s="108"/>
      <c r="K221" s="108"/>
      <c r="L221" s="108"/>
      <c r="M221" s="108"/>
      <c r="N221" s="108"/>
      <c r="O221" s="8"/>
      <c r="P221" s="8"/>
      <c r="Q221" s="8"/>
      <c r="R221" s="8"/>
      <c r="S221" s="8"/>
    </row>
    <row r="222" spans="1:19" ht="15">
      <c r="A222" s="46"/>
      <c r="B222" s="107"/>
      <c r="C222" s="107"/>
      <c r="D222" s="108"/>
      <c r="E222" s="109"/>
      <c r="F222" s="108"/>
      <c r="G222" s="108"/>
      <c r="H222" s="108"/>
      <c r="I222" s="108"/>
      <c r="J222" s="108"/>
      <c r="K222" s="108"/>
      <c r="L222" s="108"/>
      <c r="M222" s="108"/>
      <c r="N222" s="108"/>
      <c r="O222" s="8"/>
      <c r="P222" s="8"/>
      <c r="Q222" s="8"/>
      <c r="R222" s="8"/>
      <c r="S222" s="8"/>
    </row>
    <row r="223" spans="1:19" ht="15">
      <c r="A223" s="46"/>
      <c r="B223" s="107"/>
      <c r="C223" s="107"/>
      <c r="D223" s="108"/>
      <c r="E223" s="109"/>
      <c r="F223" s="108"/>
      <c r="G223" s="108"/>
      <c r="H223" s="108"/>
      <c r="I223" s="108"/>
      <c r="J223" s="108"/>
      <c r="K223" s="108"/>
      <c r="L223" s="108"/>
      <c r="M223" s="108"/>
      <c r="N223" s="108"/>
      <c r="O223" s="8"/>
      <c r="P223" s="8"/>
      <c r="Q223" s="8"/>
      <c r="R223" s="8"/>
      <c r="S223" s="8"/>
    </row>
    <row r="224" spans="1:19" ht="15">
      <c r="A224" s="30"/>
      <c r="B224" s="31"/>
      <c r="C224" s="31"/>
      <c r="D224" s="8"/>
      <c r="E224" s="9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</row>
    <row r="225" spans="1:19" ht="15">
      <c r="A225" s="30"/>
      <c r="B225" s="31"/>
      <c r="C225" s="31"/>
      <c r="D225" s="8"/>
      <c r="E225" s="9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</row>
    <row r="226" spans="1:19" ht="15">
      <c r="A226" s="30"/>
      <c r="B226" s="31"/>
      <c r="C226" s="31"/>
      <c r="D226" s="8"/>
      <c r="E226" s="9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</row>
    <row r="227" spans="1:19" ht="15">
      <c r="A227" s="30"/>
      <c r="B227" s="31"/>
      <c r="C227" s="31"/>
      <c r="D227" s="8"/>
      <c r="E227" s="9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</row>
    <row r="228" spans="1:19" ht="15">
      <c r="A228" s="30"/>
      <c r="B228" s="31"/>
      <c r="C228" s="31"/>
      <c r="D228" s="8"/>
      <c r="E228" s="9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</row>
    <row r="229" spans="1:19" ht="15">
      <c r="A229" s="30"/>
      <c r="B229" s="31"/>
      <c r="C229" s="31"/>
      <c r="D229" s="8"/>
      <c r="E229" s="9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</row>
    <row r="230" spans="1:19" ht="15">
      <c r="A230" s="30"/>
      <c r="B230" s="31"/>
      <c r="C230" s="31"/>
      <c r="D230" s="8"/>
      <c r="E230" s="9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</row>
    <row r="231" spans="1:19" ht="15">
      <c r="A231" s="30"/>
      <c r="B231" s="31"/>
      <c r="C231" s="31"/>
      <c r="D231" s="8"/>
      <c r="E231" s="9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</row>
    <row r="232" spans="1:19" ht="15">
      <c r="A232" s="30"/>
      <c r="B232" s="31"/>
      <c r="C232" s="31"/>
      <c r="D232" s="8"/>
      <c r="E232" s="9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</row>
    <row r="233" spans="1:19" ht="15">
      <c r="A233" s="30"/>
      <c r="B233" s="31"/>
      <c r="C233" s="31"/>
      <c r="D233" s="8"/>
      <c r="E233" s="9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</row>
    <row r="234" spans="1:19" ht="15">
      <c r="A234" s="30"/>
      <c r="B234" s="31"/>
      <c r="C234" s="31"/>
      <c r="D234" s="8"/>
      <c r="E234" s="9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</row>
    <row r="235" spans="1:19" ht="15">
      <c r="A235" s="30"/>
      <c r="B235" s="31"/>
      <c r="C235" s="31"/>
      <c r="D235" s="8"/>
      <c r="E235" s="9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</row>
    <row r="236" spans="1:19" ht="15">
      <c r="A236" s="30"/>
      <c r="B236" s="31"/>
      <c r="C236" s="31"/>
      <c r="D236" s="8"/>
      <c r="E236" s="9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</row>
    <row r="237" spans="1:19" ht="15">
      <c r="A237" s="30"/>
      <c r="B237" s="31"/>
      <c r="C237" s="31"/>
      <c r="D237" s="8"/>
      <c r="E237" s="9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</row>
    <row r="238" spans="1:19" ht="15">
      <c r="A238" s="30"/>
      <c r="B238" s="31"/>
      <c r="C238" s="31"/>
      <c r="D238" s="8"/>
      <c r="E238" s="9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</row>
    <row r="239" spans="1:19" ht="15">
      <c r="A239" s="30"/>
      <c r="B239" s="31"/>
      <c r="C239" s="31"/>
      <c r="D239" s="8"/>
      <c r="E239" s="9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</row>
    <row r="240" spans="1:19" ht="15">
      <c r="A240" s="30"/>
      <c r="B240" s="31"/>
      <c r="C240" s="31"/>
      <c r="D240" s="8"/>
      <c r="E240" s="9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</row>
    <row r="241" spans="1:19" ht="15">
      <c r="A241" s="30"/>
      <c r="B241" s="31"/>
      <c r="C241" s="31"/>
      <c r="D241" s="8"/>
      <c r="E241" s="9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</row>
    <row r="242" spans="1:19" ht="15">
      <c r="A242" s="30"/>
      <c r="B242" s="31"/>
      <c r="C242" s="31"/>
      <c r="D242" s="8"/>
      <c r="E242" s="9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</row>
    <row r="243" spans="1:19" ht="15">
      <c r="A243" s="30"/>
      <c r="B243" s="31"/>
      <c r="C243" s="31"/>
      <c r="D243" s="8"/>
      <c r="E243" s="9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</row>
    <row r="244" spans="1:19" ht="15">
      <c r="A244" s="30"/>
      <c r="B244" s="31"/>
      <c r="C244" s="31"/>
      <c r="D244" s="8"/>
      <c r="E244" s="9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</row>
    <row r="245" spans="1:19" ht="15">
      <c r="A245" s="30"/>
      <c r="B245" s="31"/>
      <c r="C245" s="31"/>
      <c r="D245" s="8"/>
      <c r="E245" s="9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</row>
    <row r="246" spans="1:19" ht="15">
      <c r="A246" s="30"/>
      <c r="B246" s="31"/>
      <c r="C246" s="31"/>
      <c r="D246" s="8"/>
      <c r="E246" s="9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</row>
    <row r="247" spans="1:19" ht="15">
      <c r="A247" s="30"/>
      <c r="B247" s="31"/>
      <c r="C247" s="31"/>
      <c r="D247" s="8"/>
      <c r="E247" s="9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</row>
    <row r="248" spans="1:19" ht="15">
      <c r="A248" s="30"/>
      <c r="B248" s="31"/>
      <c r="C248" s="31"/>
      <c r="D248" s="8"/>
      <c r="E248" s="9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</row>
    <row r="249" spans="1:19" ht="15">
      <c r="A249" s="30"/>
      <c r="B249" s="31"/>
      <c r="C249" s="31"/>
      <c r="D249" s="8"/>
      <c r="E249" s="9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</row>
    <row r="250" spans="1:19" ht="15">
      <c r="A250" s="30"/>
      <c r="B250" s="31"/>
      <c r="C250" s="31"/>
      <c r="D250" s="8"/>
      <c r="E250" s="9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</row>
    <row r="251" spans="1:19" ht="15">
      <c r="A251" s="30"/>
      <c r="B251" s="31"/>
      <c r="C251" s="31"/>
      <c r="D251" s="8"/>
      <c r="E251" s="9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</row>
    <row r="252" spans="1:19" ht="15">
      <c r="A252" s="30"/>
      <c r="B252" s="31"/>
      <c r="C252" s="31"/>
      <c r="D252" s="8"/>
      <c r="E252" s="9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</row>
    <row r="253" spans="1:19" ht="15">
      <c r="A253" s="30"/>
      <c r="B253" s="31"/>
      <c r="C253" s="31"/>
      <c r="D253" s="8"/>
      <c r="E253" s="9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</row>
    <row r="254" spans="1:19" ht="15">
      <c r="A254" s="30"/>
      <c r="B254" s="31"/>
      <c r="C254" s="31"/>
      <c r="D254" s="8"/>
      <c r="E254" s="9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</row>
    <row r="255" spans="1:19" ht="15">
      <c r="A255" s="30"/>
      <c r="B255" s="31"/>
      <c r="C255" s="31"/>
      <c r="D255" s="8"/>
      <c r="E255" s="9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</row>
    <row r="256" spans="1:19" ht="15">
      <c r="A256" s="30"/>
      <c r="B256" s="31"/>
      <c r="C256" s="31"/>
      <c r="D256" s="8"/>
      <c r="E256" s="9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</row>
    <row r="257" spans="1:19" ht="15">
      <c r="A257" s="30"/>
      <c r="B257" s="31"/>
      <c r="C257" s="31"/>
      <c r="D257" s="8"/>
      <c r="E257" s="9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</row>
    <row r="258" spans="1:19" ht="15">
      <c r="A258" s="30"/>
      <c r="B258" s="31"/>
      <c r="C258" s="31"/>
      <c r="D258" s="8"/>
      <c r="E258" s="9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</row>
    <row r="259" spans="1:19" ht="15">
      <c r="A259" s="30"/>
      <c r="B259" s="31"/>
      <c r="C259" s="31"/>
      <c r="D259" s="8"/>
      <c r="E259" s="9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</row>
    <row r="260" spans="1:19" ht="15">
      <c r="A260" s="30"/>
      <c r="B260" s="31"/>
      <c r="C260" s="31"/>
      <c r="D260" s="8"/>
      <c r="E260" s="9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</row>
    <row r="261" spans="1:19" ht="15">
      <c r="A261" s="30"/>
      <c r="B261" s="31"/>
      <c r="C261" s="31"/>
      <c r="D261" s="8"/>
      <c r="E261" s="9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</row>
    <row r="262" spans="1:19" ht="15">
      <c r="A262" s="30"/>
      <c r="B262" s="31"/>
      <c r="C262" s="31"/>
      <c r="D262" s="8"/>
      <c r="E262" s="9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</row>
    <row r="263" spans="1:19" ht="15">
      <c r="A263" s="30"/>
      <c r="B263" s="31"/>
      <c r="C263" s="31"/>
      <c r="D263" s="8"/>
      <c r="E263" s="9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</row>
    <row r="264" spans="1:19" ht="15">
      <c r="A264" s="30"/>
      <c r="B264" s="31"/>
      <c r="C264" s="31"/>
      <c r="D264" s="8"/>
      <c r="E264" s="9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</row>
    <row r="265" spans="1:19" ht="15">
      <c r="A265" s="30"/>
      <c r="B265" s="31"/>
      <c r="C265" s="31"/>
      <c r="D265" s="8"/>
      <c r="E265" s="9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</row>
    <row r="266" spans="1:19" ht="15">
      <c r="A266" s="30"/>
      <c r="B266" s="31"/>
      <c r="C266" s="31"/>
      <c r="D266" s="8"/>
      <c r="E266" s="9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</row>
    <row r="267" spans="1:19" ht="15">
      <c r="A267" s="30"/>
      <c r="B267" s="31"/>
      <c r="C267" s="31"/>
      <c r="D267" s="8"/>
      <c r="E267" s="9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</row>
    <row r="268" spans="1:19" ht="15">
      <c r="A268" s="30"/>
      <c r="B268" s="31"/>
      <c r="C268" s="31"/>
      <c r="D268" s="8"/>
      <c r="E268" s="9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</row>
    <row r="269" spans="1:19" ht="15">
      <c r="A269" s="30"/>
      <c r="B269" s="31"/>
      <c r="C269" s="31"/>
      <c r="D269" s="8"/>
      <c r="E269" s="9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</row>
    <row r="270" spans="1:19" ht="15">
      <c r="A270" s="30"/>
      <c r="B270" s="31"/>
      <c r="C270" s="31"/>
      <c r="D270" s="8"/>
      <c r="E270" s="9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</row>
    <row r="271" spans="1:19" ht="15">
      <c r="A271" s="30"/>
      <c r="B271" s="31"/>
      <c r="C271" s="31"/>
      <c r="D271" s="8"/>
      <c r="E271" s="9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</row>
    <row r="272" spans="1:19" ht="15">
      <c r="A272" s="30"/>
      <c r="B272" s="31"/>
      <c r="C272" s="31"/>
      <c r="D272" s="8"/>
      <c r="E272" s="9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</row>
    <row r="273" spans="1:19" ht="15">
      <c r="A273" s="30"/>
      <c r="B273" s="31"/>
      <c r="C273" s="31"/>
      <c r="D273" s="8"/>
      <c r="E273" s="9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</row>
    <row r="274" spans="1:19" ht="15">
      <c r="A274" s="30"/>
      <c r="B274" s="31"/>
      <c r="C274" s="31"/>
      <c r="D274" s="8"/>
      <c r="E274" s="9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</row>
    <row r="275" spans="1:19" ht="15">
      <c r="A275" s="30"/>
      <c r="B275" s="31"/>
      <c r="C275" s="31"/>
      <c r="D275" s="8"/>
      <c r="E275" s="9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</row>
    <row r="276" spans="1:19" ht="15">
      <c r="A276" s="30"/>
      <c r="B276" s="31"/>
      <c r="C276" s="31"/>
      <c r="D276" s="8"/>
      <c r="E276" s="9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</row>
    <row r="277" spans="1:19" ht="15">
      <c r="A277" s="30"/>
      <c r="B277" s="31"/>
      <c r="C277" s="31"/>
      <c r="D277" s="8"/>
      <c r="E277" s="9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</row>
    <row r="278" spans="1:19" ht="15">
      <c r="A278" s="30"/>
      <c r="B278" s="31"/>
      <c r="C278" s="31"/>
      <c r="D278" s="8"/>
      <c r="E278" s="9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</row>
    <row r="279" spans="1:19" ht="15">
      <c r="A279" s="30"/>
      <c r="B279" s="31"/>
      <c r="C279" s="31"/>
      <c r="D279" s="8"/>
      <c r="E279" s="9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</row>
    <row r="280" spans="1:19" ht="15">
      <c r="A280" s="30"/>
      <c r="B280" s="31"/>
      <c r="C280" s="31"/>
      <c r="D280" s="8"/>
      <c r="E280" s="9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</row>
    <row r="281" spans="14:19" ht="15">
      <c r="N281" s="8"/>
      <c r="O281" s="8"/>
      <c r="P281" s="8"/>
      <c r="Q281" s="8"/>
      <c r="R281" s="8"/>
      <c r="S281" s="8"/>
    </row>
    <row r="282" spans="14:19" ht="15">
      <c r="N282" s="8"/>
      <c r="O282" s="8"/>
      <c r="P282" s="8"/>
      <c r="Q282" s="8"/>
      <c r="R282" s="8"/>
      <c r="S282" s="8"/>
    </row>
    <row r="283" spans="14:19" ht="15">
      <c r="N283" s="8"/>
      <c r="O283" s="8"/>
      <c r="P283" s="8"/>
      <c r="Q283" s="8"/>
      <c r="R283" s="8"/>
      <c r="S283" s="8"/>
    </row>
    <row r="284" spans="14:19" ht="15">
      <c r="N284" s="8"/>
      <c r="O284" s="8"/>
      <c r="P284" s="8"/>
      <c r="Q284" s="8"/>
      <c r="R284" s="8"/>
      <c r="S284" s="8"/>
    </row>
    <row r="285" spans="14:19" ht="15">
      <c r="N285" s="8"/>
      <c r="O285" s="8"/>
      <c r="P285" s="8"/>
      <c r="Q285" s="8"/>
      <c r="R285" s="8"/>
      <c r="S285" s="8"/>
    </row>
    <row r="286" spans="14:19" ht="15">
      <c r="N286" s="8"/>
      <c r="O286" s="8"/>
      <c r="P286" s="8"/>
      <c r="Q286" s="8"/>
      <c r="R286" s="8"/>
      <c r="S286" s="8"/>
    </row>
    <row r="287" spans="14:19" ht="15">
      <c r="N287" s="8"/>
      <c r="O287" s="8"/>
      <c r="P287" s="8"/>
      <c r="Q287" s="8"/>
      <c r="R287" s="8"/>
      <c r="S287" s="8"/>
    </row>
    <row r="288" spans="14:19" ht="15">
      <c r="N288" s="8"/>
      <c r="O288" s="8"/>
      <c r="P288" s="8"/>
      <c r="Q288" s="8"/>
      <c r="R288" s="8"/>
      <c r="S288" s="8"/>
    </row>
    <row r="289" spans="14:19" ht="15">
      <c r="N289" s="8"/>
      <c r="O289" s="8"/>
      <c r="P289" s="8"/>
      <c r="Q289" s="8"/>
      <c r="R289" s="8"/>
      <c r="S289" s="8"/>
    </row>
    <row r="290" spans="15:19" ht="15">
      <c r="O290" s="8"/>
      <c r="P290" s="8"/>
      <c r="Q290" s="8"/>
      <c r="R290" s="8"/>
      <c r="S290" s="8"/>
    </row>
    <row r="291" spans="15:19" ht="15">
      <c r="O291" s="8"/>
      <c r="P291" s="8"/>
      <c r="Q291" s="8"/>
      <c r="R291" s="8"/>
      <c r="S291" s="8"/>
    </row>
    <row r="292" spans="15:19" ht="15">
      <c r="O292" s="8"/>
      <c r="P292" s="8"/>
      <c r="Q292" s="8"/>
      <c r="R292" s="8"/>
      <c r="S292" s="8"/>
    </row>
    <row r="293" spans="15:19" ht="15">
      <c r="O293" s="8"/>
      <c r="P293" s="8"/>
      <c r="Q293" s="8"/>
      <c r="R293" s="8"/>
      <c r="S293" s="8"/>
    </row>
    <row r="294" spans="15:19" ht="15">
      <c r="O294" s="8"/>
      <c r="P294" s="8"/>
      <c r="Q294" s="8"/>
      <c r="R294" s="8"/>
      <c r="S294" s="8"/>
    </row>
    <row r="295" spans="15:19" ht="15">
      <c r="O295" s="8"/>
      <c r="P295" s="8"/>
      <c r="Q295" s="8"/>
      <c r="R295" s="8"/>
      <c r="S295" s="8"/>
    </row>
    <row r="296" spans="15:19" ht="15">
      <c r="O296" s="8"/>
      <c r="P296" s="8"/>
      <c r="Q296" s="8"/>
      <c r="R296" s="8"/>
      <c r="S296" s="8"/>
    </row>
    <row r="297" spans="15:19" ht="15">
      <c r="O297" s="8"/>
      <c r="P297" s="8"/>
      <c r="Q297" s="8"/>
      <c r="R297" s="8"/>
      <c r="S297" s="8"/>
    </row>
    <row r="298" spans="15:19" ht="15">
      <c r="O298" s="8"/>
      <c r="P298" s="8"/>
      <c r="Q298" s="8"/>
      <c r="R298" s="8"/>
      <c r="S298" s="8"/>
    </row>
    <row r="299" spans="15:19" ht="15">
      <c r="O299" s="8"/>
      <c r="P299" s="8"/>
      <c r="Q299" s="8"/>
      <c r="R299" s="8"/>
      <c r="S299" s="8"/>
    </row>
    <row r="300" spans="15:19" ht="15">
      <c r="O300" s="8"/>
      <c r="P300" s="8"/>
      <c r="Q300" s="8"/>
      <c r="R300" s="8"/>
      <c r="S300" s="8"/>
    </row>
    <row r="301" spans="15:19" ht="15">
      <c r="O301" s="8"/>
      <c r="P301" s="8"/>
      <c r="Q301" s="8"/>
      <c r="R301" s="8"/>
      <c r="S301" s="8"/>
    </row>
  </sheetData>
  <sheetProtection/>
  <mergeCells count="5">
    <mergeCell ref="E203:F203"/>
    <mergeCell ref="A13:K13"/>
    <mergeCell ref="E201:F201"/>
    <mergeCell ref="E202:F202"/>
    <mergeCell ref="A145:M145"/>
  </mergeCells>
  <printOptions gridLines="1"/>
  <pageMargins left="0.41" right="0.1968503937007874" top="0.36" bottom="0.27" header="0.18" footer="0.34"/>
  <pageSetup horizontalDpi="600" verticalDpi="600" orientation="landscape" paperSize="9" scale="6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mastelic</dc:creator>
  <cp:keywords/>
  <dc:description/>
  <cp:lastModifiedBy>Dubravka</cp:lastModifiedBy>
  <cp:lastPrinted>2014-11-03T13:10:10Z</cp:lastPrinted>
  <dcterms:created xsi:type="dcterms:W3CDTF">2003-07-09T14:53:12Z</dcterms:created>
  <dcterms:modified xsi:type="dcterms:W3CDTF">2015-10-14T11:13:45Z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-2029646699</vt:i4>
  </property>
  <property fmtid="{D5CDD505-2E9C-101B-9397-08002B2CF9AE}" pid="3" name="_EmailSubject">
    <vt:lpwstr>lokalci</vt:lpwstr>
  </property>
  <property fmtid="{D5CDD505-2E9C-101B-9397-08002B2CF9AE}" pid="4" name="_AuthorEmail">
    <vt:lpwstr>branka.kusic@mfin.hr</vt:lpwstr>
  </property>
  <property fmtid="{D5CDD505-2E9C-101B-9397-08002B2CF9AE}" pid="5" name="_AuthorEmailDisplayName">
    <vt:lpwstr>Branka Kusic</vt:lpwstr>
  </property>
  <property fmtid="{D5CDD505-2E9C-101B-9397-08002B2CF9AE}" pid="6" name="_ReviewingToolsShownOnce">
    <vt:lpwstr/>
  </property>
</Properties>
</file>